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70" yWindow="945" windowWidth="19440" windowHeight="11610" activeTab="2"/>
  </bookViews>
  <sheets>
    <sheet name="QIF" sheetId="1" r:id="rId1"/>
    <sheet name="QMAF" sheetId="2" r:id="rId2"/>
    <sheet name="QLF" sheetId="4" r:id="rId3"/>
    <sheet name="QESG" sheetId="5" r:id="rId4"/>
    <sheet name="QFF" sheetId="6" r:id="rId5"/>
    <sheet name="QTP" sheetId="7" r:id="rId6"/>
    <sheet name="QL&amp;MF" sheetId="8" r:id="rId7"/>
    <sheet name="QSCF" sheetId="9" r:id="rId8"/>
    <sheet name="QMCF" sheetId="10" r:id="rId9"/>
    <sheet name="QAF" sheetId="11" r:id="rId10"/>
    <sheet name="QCF" sheetId="12" r:id="rId11"/>
    <sheet name="QActive" sheetId="14" r:id="rId12"/>
  </sheets>
  <calcPr calcId="144525"/>
</workbook>
</file>

<file path=xl/calcChain.xml><?xml version="1.0" encoding="utf-8"?>
<calcChain xmlns="http://schemas.openxmlformats.org/spreadsheetml/2006/main">
  <c r="H94" i="14" l="1"/>
  <c r="G94" i="14"/>
  <c r="H90" i="14"/>
  <c r="G90" i="14"/>
  <c r="H86" i="14"/>
  <c r="H95" i="14"/>
  <c r="G86" i="14"/>
  <c r="G95" i="14"/>
  <c r="H81" i="14"/>
  <c r="H82" i="14"/>
  <c r="G81" i="14"/>
  <c r="G82" i="14"/>
  <c r="H76" i="14"/>
  <c r="G76" i="14"/>
  <c r="H73" i="14"/>
  <c r="G73" i="14"/>
  <c r="H70" i="14"/>
  <c r="H77" i="14"/>
  <c r="G70" i="14"/>
  <c r="G77" i="14"/>
  <c r="H65" i="14"/>
  <c r="G65" i="14"/>
  <c r="H62" i="14"/>
  <c r="H66" i="14"/>
  <c r="G62" i="14"/>
  <c r="G66" i="14"/>
  <c r="H57" i="14"/>
  <c r="G57" i="14"/>
  <c r="H54" i="14"/>
  <c r="H58" i="14"/>
  <c r="H96" i="14"/>
  <c r="G54" i="14"/>
  <c r="G58" i="14"/>
  <c r="G96" i="14"/>
  <c r="H74" i="12"/>
  <c r="G74" i="12"/>
  <c r="H70" i="12"/>
  <c r="G70" i="12"/>
  <c r="H66" i="12"/>
  <c r="H75" i="12"/>
  <c r="G66" i="12"/>
  <c r="G75" i="12"/>
  <c r="H61" i="12"/>
  <c r="H62" i="12"/>
  <c r="G61" i="12"/>
  <c r="G62" i="12"/>
  <c r="H56" i="12"/>
  <c r="G56" i="12"/>
  <c r="H53" i="12"/>
  <c r="G53" i="12"/>
  <c r="H50" i="12"/>
  <c r="H57" i="12"/>
  <c r="G50" i="12"/>
  <c r="G57" i="12"/>
  <c r="H45" i="12"/>
  <c r="G45" i="12"/>
  <c r="H42" i="12"/>
  <c r="H46" i="12"/>
  <c r="G42" i="12"/>
  <c r="G46" i="12"/>
  <c r="H37" i="12"/>
  <c r="G37" i="12"/>
  <c r="H34" i="12"/>
  <c r="H38" i="12"/>
  <c r="H76" i="12"/>
  <c r="G34" i="12"/>
  <c r="G38" i="12"/>
  <c r="G76" i="12"/>
  <c r="H82" i="11"/>
  <c r="G82" i="11"/>
  <c r="H78" i="11"/>
  <c r="G78" i="11"/>
  <c r="H74" i="11"/>
  <c r="H83" i="11"/>
  <c r="G74" i="11"/>
  <c r="G83" i="11"/>
  <c r="H69" i="11"/>
  <c r="H70" i="11"/>
  <c r="G69" i="11"/>
  <c r="G70" i="11"/>
  <c r="H64" i="11"/>
  <c r="G64" i="11"/>
  <c r="H61" i="11"/>
  <c r="G61" i="11"/>
  <c r="H58" i="11"/>
  <c r="H65" i="11"/>
  <c r="G58" i="11"/>
  <c r="G65" i="11"/>
  <c r="H52" i="11"/>
  <c r="G52" i="11"/>
  <c r="H49" i="11"/>
  <c r="H53" i="11"/>
  <c r="G49" i="11"/>
  <c r="G53" i="11"/>
  <c r="H44" i="11"/>
  <c r="G44" i="11"/>
  <c r="H41" i="11"/>
  <c r="H45" i="11"/>
  <c r="H84" i="11"/>
  <c r="G41" i="11"/>
  <c r="G45" i="11"/>
  <c r="G84" i="11"/>
  <c r="H74" i="10"/>
  <c r="G74" i="10"/>
  <c r="H70" i="10"/>
  <c r="G70" i="10"/>
  <c r="H66" i="10"/>
  <c r="H75" i="10"/>
  <c r="G66" i="10"/>
  <c r="G75" i="10"/>
  <c r="H61" i="10"/>
  <c r="H62" i="10"/>
  <c r="G61" i="10"/>
  <c r="G62" i="10"/>
  <c r="H56" i="10"/>
  <c r="G56" i="10"/>
  <c r="H53" i="10"/>
  <c r="G53" i="10"/>
  <c r="H50" i="10"/>
  <c r="H57" i="10"/>
  <c r="G50" i="10"/>
  <c r="G57" i="10"/>
  <c r="H45" i="10"/>
  <c r="G45" i="10"/>
  <c r="H42" i="10"/>
  <c r="H46" i="10"/>
  <c r="G42" i="10"/>
  <c r="G46" i="10"/>
  <c r="H37" i="10"/>
  <c r="G37" i="10"/>
  <c r="H34" i="10"/>
  <c r="H38" i="10"/>
  <c r="H76" i="10"/>
  <c r="G34" i="10"/>
  <c r="G38" i="10"/>
  <c r="G76" i="10"/>
  <c r="H90" i="9"/>
  <c r="G90" i="9"/>
  <c r="H86" i="9"/>
  <c r="G86" i="9"/>
  <c r="H82" i="9"/>
  <c r="H91" i="9"/>
  <c r="G82" i="9"/>
  <c r="G91" i="9"/>
  <c r="H77" i="9"/>
  <c r="H78" i="9"/>
  <c r="G77" i="9"/>
  <c r="G78" i="9"/>
  <c r="H72" i="9"/>
  <c r="G72" i="9"/>
  <c r="H69" i="9"/>
  <c r="G69" i="9"/>
  <c r="H66" i="9"/>
  <c r="H73" i="9"/>
  <c r="G66" i="9"/>
  <c r="G73" i="9"/>
  <c r="H61" i="9"/>
  <c r="G61" i="9"/>
  <c r="H58" i="9"/>
  <c r="H62" i="9"/>
  <c r="G58" i="9"/>
  <c r="G62" i="9"/>
  <c r="H53" i="9"/>
  <c r="G53" i="9"/>
  <c r="H50" i="9"/>
  <c r="H54" i="9"/>
  <c r="H92" i="9"/>
  <c r="G50" i="9"/>
  <c r="G54" i="9"/>
  <c r="G92" i="9"/>
  <c r="H79" i="8"/>
  <c r="G79" i="8"/>
  <c r="H75" i="8"/>
  <c r="G75" i="8"/>
  <c r="H71" i="8"/>
  <c r="H80" i="8"/>
  <c r="G71" i="8"/>
  <c r="G80" i="8"/>
  <c r="H66" i="8"/>
  <c r="H67" i="8"/>
  <c r="G66" i="8"/>
  <c r="G67" i="8"/>
  <c r="H61" i="8"/>
  <c r="G61" i="8"/>
  <c r="H58" i="8"/>
  <c r="G58" i="8"/>
  <c r="H55" i="8"/>
  <c r="H62" i="8"/>
  <c r="G55" i="8"/>
  <c r="G62" i="8"/>
  <c r="H50" i="8"/>
  <c r="G50" i="8"/>
  <c r="H47" i="8"/>
  <c r="H51" i="8"/>
  <c r="G47" i="8"/>
  <c r="G51" i="8"/>
  <c r="H42" i="8"/>
  <c r="G42" i="8"/>
  <c r="H39" i="8"/>
  <c r="H43" i="8"/>
  <c r="H81" i="8"/>
  <c r="G39" i="8"/>
  <c r="G43" i="8"/>
  <c r="G81" i="8"/>
  <c r="H91" i="7"/>
  <c r="G91" i="7"/>
  <c r="H87" i="7"/>
  <c r="G87" i="7"/>
  <c r="H83" i="7"/>
  <c r="H92" i="7"/>
  <c r="G83" i="7"/>
  <c r="G92" i="7"/>
  <c r="H78" i="7"/>
  <c r="H79" i="7"/>
  <c r="G78" i="7"/>
  <c r="G79" i="7"/>
  <c r="H73" i="7"/>
  <c r="G73" i="7"/>
  <c r="H70" i="7"/>
  <c r="G70" i="7"/>
  <c r="H67" i="7"/>
  <c r="H74" i="7"/>
  <c r="G67" i="7"/>
  <c r="G74" i="7"/>
  <c r="H62" i="7"/>
  <c r="G62" i="7"/>
  <c r="H59" i="7"/>
  <c r="H63" i="7"/>
  <c r="G59" i="7"/>
  <c r="G63" i="7"/>
  <c r="H54" i="7"/>
  <c r="G54" i="7"/>
  <c r="H51" i="7"/>
  <c r="H55" i="7"/>
  <c r="H93" i="7"/>
  <c r="G51" i="7"/>
  <c r="G55" i="7"/>
  <c r="G93" i="7"/>
  <c r="H70" i="6"/>
  <c r="G70" i="6"/>
  <c r="H66" i="6"/>
  <c r="G66" i="6"/>
  <c r="H62" i="6"/>
  <c r="H71" i="6"/>
  <c r="G62" i="6"/>
  <c r="G71" i="6"/>
  <c r="H57" i="6"/>
  <c r="H58" i="6"/>
  <c r="G57" i="6"/>
  <c r="G58" i="6"/>
  <c r="H52" i="6"/>
  <c r="G52" i="6"/>
  <c r="H49" i="6"/>
  <c r="G49" i="6"/>
  <c r="H46" i="6"/>
  <c r="H53" i="6"/>
  <c r="G46" i="6"/>
  <c r="G53" i="6"/>
  <c r="H41" i="6"/>
  <c r="G41" i="6"/>
  <c r="H38" i="6"/>
  <c r="H42" i="6"/>
  <c r="G38" i="6"/>
  <c r="G42" i="6"/>
  <c r="H33" i="6"/>
  <c r="G33" i="6"/>
  <c r="H30" i="6"/>
  <c r="H34" i="6"/>
  <c r="H72" i="6"/>
  <c r="G30" i="6"/>
  <c r="G34" i="6"/>
  <c r="G72" i="6"/>
  <c r="H81" i="5"/>
  <c r="G81" i="5"/>
  <c r="H77" i="5"/>
  <c r="G77" i="5"/>
  <c r="H73" i="5"/>
  <c r="H82" i="5"/>
  <c r="G73" i="5"/>
  <c r="G82" i="5"/>
  <c r="H68" i="5"/>
  <c r="H69" i="5"/>
  <c r="G68" i="5"/>
  <c r="G69" i="5"/>
  <c r="H63" i="5"/>
  <c r="G63" i="5"/>
  <c r="H60" i="5"/>
  <c r="G60" i="5"/>
  <c r="H57" i="5"/>
  <c r="H64" i="5"/>
  <c r="G57" i="5"/>
  <c r="G64" i="5"/>
  <c r="H52" i="5"/>
  <c r="G52" i="5"/>
  <c r="H49" i="5"/>
  <c r="H53" i="5"/>
  <c r="G49" i="5"/>
  <c r="G53" i="5"/>
  <c r="H44" i="5"/>
  <c r="G44" i="5"/>
  <c r="H41" i="5"/>
  <c r="H45" i="5"/>
  <c r="H83" i="5"/>
  <c r="G41" i="5"/>
  <c r="G45" i="5"/>
  <c r="G83" i="5"/>
  <c r="H63" i="4"/>
  <c r="G63" i="4"/>
  <c r="H59" i="4"/>
  <c r="G59" i="4"/>
  <c r="G64" i="4" s="1"/>
  <c r="H55" i="4"/>
  <c r="H64" i="4"/>
  <c r="G55" i="4"/>
  <c r="H50" i="4"/>
  <c r="H51" i="4"/>
  <c r="G50" i="4"/>
  <c r="G51" i="4"/>
  <c r="H36" i="4"/>
  <c r="G36" i="4"/>
  <c r="H33" i="4"/>
  <c r="G33" i="4"/>
  <c r="H30" i="4"/>
  <c r="H37" i="4"/>
  <c r="G30" i="4"/>
  <c r="G37" i="4"/>
  <c r="H25" i="4"/>
  <c r="G25" i="4"/>
  <c r="H22" i="4"/>
  <c r="H26" i="4"/>
  <c r="G22" i="4"/>
  <c r="G26" i="4"/>
  <c r="H17" i="4"/>
  <c r="G17" i="4"/>
  <c r="H14" i="4"/>
  <c r="H18" i="4"/>
  <c r="H65" i="4" s="1"/>
  <c r="G14" i="4"/>
  <c r="G18" i="4" s="1"/>
  <c r="G65" i="4" s="1"/>
  <c r="H75" i="2"/>
  <c r="G75" i="2"/>
  <c r="H71" i="2"/>
  <c r="G71" i="2"/>
  <c r="H67" i="2"/>
  <c r="H76" i="2"/>
  <c r="G67" i="2"/>
  <c r="G76" i="2"/>
  <c r="H55" i="2"/>
  <c r="H56" i="2"/>
  <c r="G55" i="2"/>
  <c r="G56" i="2"/>
  <c r="H50" i="2"/>
  <c r="G50" i="2"/>
  <c r="H47" i="2"/>
  <c r="G47" i="2"/>
  <c r="H44" i="2"/>
  <c r="H51" i="2"/>
  <c r="G44" i="2"/>
  <c r="G51" i="2"/>
  <c r="H38" i="2"/>
  <c r="G38" i="2"/>
  <c r="H35" i="2"/>
  <c r="H39" i="2"/>
  <c r="G35" i="2"/>
  <c r="G39" i="2"/>
  <c r="H30" i="2"/>
  <c r="G30" i="2"/>
  <c r="H27" i="2"/>
  <c r="H31" i="2"/>
  <c r="H77" i="2"/>
  <c r="G27" i="2"/>
  <c r="G31" i="2"/>
  <c r="H76" i="1"/>
  <c r="G76" i="1"/>
  <c r="H72" i="1"/>
  <c r="G72" i="1"/>
  <c r="H68" i="1"/>
  <c r="H77" i="1"/>
  <c r="G68" i="1"/>
  <c r="G77" i="1"/>
  <c r="H63" i="1"/>
  <c r="H64" i="1"/>
  <c r="G63" i="1"/>
  <c r="G64" i="1"/>
  <c r="H58" i="1"/>
  <c r="G58" i="1"/>
  <c r="H55" i="1"/>
  <c r="G55" i="1"/>
  <c r="H52" i="1"/>
  <c r="H59" i="1"/>
  <c r="G52" i="1"/>
  <c r="G59" i="1"/>
  <c r="H47" i="1"/>
  <c r="G47" i="1"/>
  <c r="H44" i="1"/>
  <c r="H48" i="1"/>
  <c r="G44" i="1"/>
  <c r="G48" i="1"/>
  <c r="H39" i="1"/>
  <c r="G39" i="1"/>
  <c r="H36" i="1"/>
  <c r="H40" i="1"/>
  <c r="H78" i="1"/>
  <c r="G36" i="1"/>
  <c r="G40" i="1"/>
  <c r="G78" i="1"/>
  <c r="G77" i="2"/>
</calcChain>
</file>

<file path=xl/sharedStrings.xml><?xml version="1.0" encoding="utf-8"?>
<sst xmlns="http://schemas.openxmlformats.org/spreadsheetml/2006/main" count="2727" uniqueCount="425">
  <si>
    <t>quant Mutual Fund</t>
  </si>
  <si>
    <t>QUANT INFRASTRUCTURE FUND</t>
  </si>
  <si>
    <t>MONTHLY PORTFOLIO STATEMENT AS ON 26 Feb 2021</t>
  </si>
  <si>
    <t>DIVIDEND PAYOUT - INF966L01465</t>
  </si>
  <si>
    <t>DIVIDEND RE-INVESTMENT - INF966L01473</t>
  </si>
  <si>
    <t>GROWTH - INF966L01481</t>
  </si>
  <si>
    <t>SR. NO.</t>
  </si>
  <si>
    <t>ISIN</t>
  </si>
  <si>
    <t>NAME OF THE INSTRUMENT</t>
  </si>
  <si>
    <t>RATING</t>
  </si>
  <si>
    <t>INDUSTRY</t>
  </si>
  <si>
    <t>QUANTITY</t>
  </si>
  <si>
    <t>MARKET VALUE(Rs.in Lakhs)</t>
  </si>
  <si>
    <t>% to NAV</t>
  </si>
  <si>
    <t>EQUITY &amp; EQUITY RELATED</t>
  </si>
  <si>
    <t>(a) Listed / awaiting listing on Stock Exchanges</t>
  </si>
  <si>
    <t>INE481Y01014</t>
  </si>
  <si>
    <t>General Insurance Corporation of India</t>
  </si>
  <si>
    <t>N.A.</t>
  </si>
  <si>
    <t>FINANCE</t>
  </si>
  <si>
    <t>INE009A01021</t>
  </si>
  <si>
    <t>Infosys Ltd.</t>
  </si>
  <si>
    <t>SOFTWARE</t>
  </si>
  <si>
    <t>INE239C01012</t>
  </si>
  <si>
    <t>Stylam Industries Limited</t>
  </si>
  <si>
    <t/>
  </si>
  <si>
    <t>INE397D01024</t>
  </si>
  <si>
    <t>Bharti Airtel Limited</t>
  </si>
  <si>
    <t>TELECOM - SERVICES</t>
  </si>
  <si>
    <t>INE584A01023</t>
  </si>
  <si>
    <t>NMDC Ltd</t>
  </si>
  <si>
    <t>MINERALS/MINING</t>
  </si>
  <si>
    <t>INE669C01036</t>
  </si>
  <si>
    <t>Tech Mahindra Limited</t>
  </si>
  <si>
    <t>INE061F01013</t>
  </si>
  <si>
    <t>Fortis Healthcare Ltd</t>
  </si>
  <si>
    <t>HEALTHCARE SERVICES</t>
  </si>
  <si>
    <t>INE877F01012</t>
  </si>
  <si>
    <t>PTC India Limited</t>
  </si>
  <si>
    <t>POWER</t>
  </si>
  <si>
    <t>INE674A01014</t>
  </si>
  <si>
    <t>Tata Steel Long Products Limited</t>
  </si>
  <si>
    <t>FERROUS METALS</t>
  </si>
  <si>
    <t>INE467B01029</t>
  </si>
  <si>
    <t>Tata Consultancy Services Ltd.</t>
  </si>
  <si>
    <t>INE0DSF01015</t>
  </si>
  <si>
    <t>Nureca Limited</t>
  </si>
  <si>
    <t>INE560K01014</t>
  </si>
  <si>
    <t>PTC India Financial Services Ltd</t>
  </si>
  <si>
    <t>INE094A01015</t>
  </si>
  <si>
    <t>Hindustan Petroleum Corporation Ltd</t>
  </si>
  <si>
    <t>PETROLEUM PRODUCTS</t>
  </si>
  <si>
    <t>INE347G01014</t>
  </si>
  <si>
    <t>Petronet LNG Ltd.</t>
  </si>
  <si>
    <t>GAS</t>
  </si>
  <si>
    <t>INE541A01023</t>
  </si>
  <si>
    <t>GMM Pfaudler Limited</t>
  </si>
  <si>
    <t>INDUSTRIAL CAPITAL GOODS</t>
  </si>
  <si>
    <t>INE533A01012</t>
  </si>
  <si>
    <t>Goodyear India Limited</t>
  </si>
  <si>
    <t>INE029A01011</t>
  </si>
  <si>
    <t>Bharat Petroleum Corp Ltd</t>
  </si>
  <si>
    <t>INE216P01012</t>
  </si>
  <si>
    <t>Aavas Financiers Limited</t>
  </si>
  <si>
    <t>INE018I01017</t>
  </si>
  <si>
    <t>Mind Tree Ltd.</t>
  </si>
  <si>
    <t>INE095A01012</t>
  </si>
  <si>
    <t>Indusind Bank Limited</t>
  </si>
  <si>
    <t>BANKS</t>
  </si>
  <si>
    <t>INE860A01027</t>
  </si>
  <si>
    <t>HCL Technologies Ltd.</t>
  </si>
  <si>
    <t>INE931S01010</t>
  </si>
  <si>
    <t>Adani Transmission Limited</t>
  </si>
  <si>
    <t>INE765G01017</t>
  </si>
  <si>
    <t>ICICI Lombard General Insurance Company Ltd.</t>
  </si>
  <si>
    <t>INE476A01014</t>
  </si>
  <si>
    <t>Canara Bank</t>
  </si>
  <si>
    <t>Sub - total</t>
  </si>
  <si>
    <t>(b) Unlisted</t>
  </si>
  <si>
    <t>Nil</t>
  </si>
  <si>
    <t>Total</t>
  </si>
  <si>
    <t>DERIVATIVES</t>
  </si>
  <si>
    <t>(a) Index / Stock Futures</t>
  </si>
  <si>
    <t>(b) Index / Stock Options</t>
  </si>
  <si>
    <t>DEBT INSTRUMENTS</t>
  </si>
  <si>
    <t>(a) Listed / awaited listed on Stock Exchanges</t>
  </si>
  <si>
    <t>(b) Unlisted / Privately Placed</t>
  </si>
  <si>
    <t>(c) Securitised Debt Instruments</t>
  </si>
  <si>
    <t>MONEY MARKET INSTRUMENTS</t>
  </si>
  <si>
    <t>a) Commercial Paper</t>
  </si>
  <si>
    <t>OTHERS</t>
  </si>
  <si>
    <t>(a) Mutual Fund Units</t>
  </si>
  <si>
    <t>(b) Tri Party Repo (TREPs)</t>
  </si>
  <si>
    <t>INCBLO010321</t>
  </si>
  <si>
    <t>TREPS 01-Mar-2021 DEPO 10</t>
  </si>
  <si>
    <t>(c) Other Receivables (Payables)</t>
  </si>
  <si>
    <t>NCA-NET CURRENT ASSETS</t>
  </si>
  <si>
    <t>Grand Total</t>
  </si>
  <si>
    <t>Notes :-</t>
  </si>
  <si>
    <t>1</t>
  </si>
  <si>
    <t xml:space="preserve">Total NPA provided for is NIL. </t>
  </si>
  <si>
    <t>2</t>
  </si>
  <si>
    <t>Total value and percentage of illiquid equity shares is NIL.</t>
  </si>
  <si>
    <t>3</t>
  </si>
  <si>
    <t>4</t>
  </si>
  <si>
    <t>5</t>
  </si>
  <si>
    <t>Dividend declared during the period is NIL. Bonus declared during the period is NIL.</t>
  </si>
  <si>
    <t>Bonus declared during the period is NIL</t>
  </si>
  <si>
    <t>6</t>
  </si>
  <si>
    <t>Total outstanding exposure in derivatives instruments as on  is NIL</t>
  </si>
  <si>
    <t>7</t>
  </si>
  <si>
    <t>Total Investments in foreign securities/ADRs / GDRs as on  is NIL</t>
  </si>
  <si>
    <t>8</t>
  </si>
  <si>
    <t>9</t>
  </si>
  <si>
    <t>The funds parked in short term deposit(s) as on   were NIL</t>
  </si>
  <si>
    <t>QUANT MULTI ASSET FUND</t>
  </si>
  <si>
    <t>DIVIDEND PAYOUT - INF966L01184</t>
  </si>
  <si>
    <t>DIVIDEND RE-INVESTMENT - INF966L01192</t>
  </si>
  <si>
    <t>GROWTH - INF966L01200</t>
  </si>
  <si>
    <t>INE039O01011</t>
  </si>
  <si>
    <t>Jash Engineering Limited</t>
  </si>
  <si>
    <t>INE010B01027</t>
  </si>
  <si>
    <t>Cadila Healthcare Ltd</t>
  </si>
  <si>
    <t>PHARMACEUTICALS</t>
  </si>
  <si>
    <t>INE02A801020</t>
  </si>
  <si>
    <t>Rossari Biotech Limited</t>
  </si>
  <si>
    <t>INE475E01026</t>
  </si>
  <si>
    <t>Caplin Point Laboratories Ltd</t>
  </si>
  <si>
    <t>INE126A01031</t>
  </si>
  <si>
    <t>EID Parry (India) Ltd</t>
  </si>
  <si>
    <t>FERTILISERS</t>
  </si>
  <si>
    <t>INPYEQJUIN01</t>
  </si>
  <si>
    <t>Jubilant Ingrevia Limited</t>
  </si>
  <si>
    <t>IN0020130012</t>
  </si>
  <si>
    <t>7.16% GOI 20May23</t>
  </si>
  <si>
    <t>Sovereign</t>
  </si>
  <si>
    <t>INF200K01099</t>
  </si>
  <si>
    <t>SBI-ETF Gold</t>
  </si>
  <si>
    <t>Others</t>
  </si>
  <si>
    <t>INF179KC1981</t>
  </si>
  <si>
    <t>HDFC MF - Gold ETF - Growth</t>
  </si>
  <si>
    <t>INF846K01W80</t>
  </si>
  <si>
    <t>Axis Mutual Fund - Axis Gold ETF</t>
  </si>
  <si>
    <t>INF789F01059</t>
  </si>
  <si>
    <t>UTI Mutual Fund - UTI Gold ETF</t>
  </si>
  <si>
    <t>INF209K01HT2</t>
  </si>
  <si>
    <t>Aditya Birla Sun Life Gold ETF - Growth</t>
  </si>
  <si>
    <t>INF373I01049</t>
  </si>
  <si>
    <t>Kotak Mutual Fund - Gold ETF</t>
  </si>
  <si>
    <t>INF204KB17I5</t>
  </si>
  <si>
    <t>Nippon India ETF Gold Bees</t>
  </si>
  <si>
    <t>DAILY DIVIDEND REINVESTMENT - INF966L01275</t>
  </si>
  <si>
    <t>WEEKLY DIVIDEND REINVESTMENT - INF966L01283</t>
  </si>
  <si>
    <t>MONTHLY DIVIDEND PAYOUT - INF966L01291</t>
  </si>
  <si>
    <t>MONTHLY DIVIDEND RE-INVESTMENT - INF966L01309</t>
  </si>
  <si>
    <t>GROWTH - INF966L01317</t>
  </si>
  <si>
    <t>INE484J14LN2</t>
  </si>
  <si>
    <t>Godrej Properties Ltd CP 20-May-2021</t>
  </si>
  <si>
    <t>A1+</t>
  </si>
  <si>
    <t>INE702C14BG7</t>
  </si>
  <si>
    <t>APL Apollo Tubes Ltd CP Mat 29-Mar-21</t>
  </si>
  <si>
    <t>INE731H14325</t>
  </si>
  <si>
    <t>Action Const. Equip. Ltd CP 26-Mar-2021</t>
  </si>
  <si>
    <t>INE294B14418</t>
  </si>
  <si>
    <t>SML Isuzu Limited CP 26-Mar-21</t>
  </si>
  <si>
    <t>INE508G14AE6</t>
  </si>
  <si>
    <t>Time Technoplast Limited CP 12-Apr-2021</t>
  </si>
  <si>
    <t>INE850M14950</t>
  </si>
  <si>
    <t>Northern Arc Capital Ltd CP 17May2021</t>
  </si>
  <si>
    <t>INE140A14H74</t>
  </si>
  <si>
    <t>Piramal Enterprises 90D CP 03Mar21</t>
  </si>
  <si>
    <t>INE335A14DG6</t>
  </si>
  <si>
    <t>Surya Roshni Ltd CP 26-Mar-2021</t>
  </si>
  <si>
    <t>INE688A14KO7</t>
  </si>
  <si>
    <t>Transport Corp Of Ind Ltd CP 18-May-2021</t>
  </si>
  <si>
    <t>QUANT ESG EQUITY FUND</t>
  </si>
  <si>
    <t>DIVIDEND PAYOUT - INF966L01AC6</t>
  </si>
  <si>
    <t>DIVIDEND RE-INVESTMENT - INF966L01AF9</t>
  </si>
  <si>
    <t>GROWTH - INF966L01AB8</t>
  </si>
  <si>
    <t>DIRECT PLAN-DIVIDEND PAYOUT - INF966L01AE2</t>
  </si>
  <si>
    <t>DIRECT DIVIDEND REINVESTMENT - INF966L01AG7</t>
  </si>
  <si>
    <t>DIRECT PLAN-GROWTH - INF966L01AD4</t>
  </si>
  <si>
    <t>INE881D01027</t>
  </si>
  <si>
    <t>Oracle Financial Services Software Ltd</t>
  </si>
  <si>
    <t>INE901L01018</t>
  </si>
  <si>
    <t>Alembic Pharmaceuticals Limited</t>
  </si>
  <si>
    <t>INE722A01011</t>
  </si>
  <si>
    <t>Shriram City Union Finance Limited</t>
  </si>
  <si>
    <t>INE225B01021</t>
  </si>
  <si>
    <t>Fermenta Biotech Limited</t>
  </si>
  <si>
    <t>INE263A01024</t>
  </si>
  <si>
    <t>Bharat Electronics Ltd</t>
  </si>
  <si>
    <t>INE700A01033</t>
  </si>
  <si>
    <t>Jubilant Pharmova Limited</t>
  </si>
  <si>
    <t>INE768C01010</t>
  </si>
  <si>
    <t>Zydus Wellness Ltd</t>
  </si>
  <si>
    <t>CONSUMER NON DURABLES</t>
  </si>
  <si>
    <t>QUANT FOCUSED FUND</t>
  </si>
  <si>
    <t>DIVIDEND PAYOUT - INF966L01358</t>
  </si>
  <si>
    <t>DIVIDEND RE-INVESTMENT - INF966L01366</t>
  </si>
  <si>
    <t>GROWTH - INF966L01374</t>
  </si>
  <si>
    <t>INE192A01025</t>
  </si>
  <si>
    <t>Tata Consumer Products Ltd</t>
  </si>
  <si>
    <t>INE154A01025</t>
  </si>
  <si>
    <t>ITC Ltd.</t>
  </si>
  <si>
    <t>INE003A01024</t>
  </si>
  <si>
    <t>Siemens Ltd</t>
  </si>
  <si>
    <t>QUANT TAX PLAN</t>
  </si>
  <si>
    <t>DIVIDEND PAYOUT - INF966L01119</t>
  </si>
  <si>
    <t>DIVIDEND RE-INVESTMENT - INF966L01127</t>
  </si>
  <si>
    <t>GROWTH - INF966L01135</t>
  </si>
  <si>
    <t>BONUS - INF966L01143</t>
  </si>
  <si>
    <t>INE189B01011</t>
  </si>
  <si>
    <t>Ineos Styrolution India Ltd</t>
  </si>
  <si>
    <t>INDUSTRIAL PRODUCTS</t>
  </si>
  <si>
    <t>INE794A01010</t>
  </si>
  <si>
    <t>Neuland Laboratories Ltd</t>
  </si>
  <si>
    <t>INE531A01024</t>
  </si>
  <si>
    <t>Kansai Nerolac Paints Limited</t>
  </si>
  <si>
    <t>INE257A01026</t>
  </si>
  <si>
    <t>Bharat Heavy Electricals Ltd</t>
  </si>
  <si>
    <t>INE255A01020</t>
  </si>
  <si>
    <t>EPL Limited</t>
  </si>
  <si>
    <t>INE050E01027</t>
  </si>
  <si>
    <t>Balaji Amines Limited</t>
  </si>
  <si>
    <t>CHEMICALS</t>
  </si>
  <si>
    <t>INE647O01011</t>
  </si>
  <si>
    <t>Aditya Birla Fashion And Retail Ltd</t>
  </si>
  <si>
    <t>RETAILING</t>
  </si>
  <si>
    <t>INE493A01027</t>
  </si>
  <si>
    <t>Tata Coffee Ltd.</t>
  </si>
  <si>
    <t>INE473A01011</t>
  </si>
  <si>
    <t>Linde India Ltd.</t>
  </si>
  <si>
    <t>QUANT LARGE &amp; MID CAP FUND</t>
  </si>
  <si>
    <t>DIVIDEND PAYOUT - INF966L01325</t>
  </si>
  <si>
    <t>DIVIDEND RE-INVESTMENT - INF966L01333</t>
  </si>
  <si>
    <t>GROWTH - INF966L01341</t>
  </si>
  <si>
    <t>BONUS - INF966L01424</t>
  </si>
  <si>
    <t>INE199A01012</t>
  </si>
  <si>
    <t>Procter &amp; Gamble Health Limited</t>
  </si>
  <si>
    <t>QUANT SMALL CAP FUND</t>
  </si>
  <si>
    <t>DIVIDEND PAYOUT - INF966L01036</t>
  </si>
  <si>
    <t>DIVIDEND RE-INVESTMENT - INF966L01044</t>
  </si>
  <si>
    <t>GROWTH - INF966L01051</t>
  </si>
  <si>
    <t>BONUS - INF966L01069</t>
  </si>
  <si>
    <t>INE759A01021</t>
  </si>
  <si>
    <t>Mastek Ltd</t>
  </si>
  <si>
    <t>INE501A01019</t>
  </si>
  <si>
    <t>Deepak Ferts &amp; Petrochemicals Corp Ltd</t>
  </si>
  <si>
    <t>INE838B01013</t>
  </si>
  <si>
    <t>Bharat Rasayan Limited</t>
  </si>
  <si>
    <t>PESTICIDES</t>
  </si>
  <si>
    <t>INE536A01023</t>
  </si>
  <si>
    <t>Grindwell Norton Limited</t>
  </si>
  <si>
    <t>INE258B01022</t>
  </si>
  <si>
    <t>FDC Limited</t>
  </si>
  <si>
    <t>INE373A01013</t>
  </si>
  <si>
    <t>BASF India Ltd</t>
  </si>
  <si>
    <t>INE056C01010</t>
  </si>
  <si>
    <t>Tata Metaliks Ltd.</t>
  </si>
  <si>
    <t>INE386A01015</t>
  </si>
  <si>
    <t>Vesuvius India Ltd</t>
  </si>
  <si>
    <t>INE750C01026</t>
  </si>
  <si>
    <t>Marksans Pharma Limited</t>
  </si>
  <si>
    <t>INE07Y701011</t>
  </si>
  <si>
    <t>ABB Power Products and Systems India Ltd</t>
  </si>
  <si>
    <t>INE959A01019</t>
  </si>
  <si>
    <t>Privi Speciality Chemicals Limited</t>
  </si>
  <si>
    <t>INE790G01031</t>
  </si>
  <si>
    <t>Shilpa Medicare Limited</t>
  </si>
  <si>
    <t>INE786A01032</t>
  </si>
  <si>
    <t>JK Lakshmi Cement Ltd.</t>
  </si>
  <si>
    <t>CEMENT</t>
  </si>
  <si>
    <t>INE291A01017</t>
  </si>
  <si>
    <t>GARWARE POLYESTER LIMITED</t>
  </si>
  <si>
    <t>INE229C01013</t>
  </si>
  <si>
    <t>Sagar Cements Limited</t>
  </si>
  <si>
    <t>INE878A01011</t>
  </si>
  <si>
    <t>GE Power India Ltd</t>
  </si>
  <si>
    <t>QUANT MID CAP FUND</t>
  </si>
  <si>
    <t>DIVIDEND PAYOUT - INF966L01150</t>
  </si>
  <si>
    <t>DIVIDEND RE-INVESTMENT - INF966L01168</t>
  </si>
  <si>
    <t>GROWTH - INF966L01176</t>
  </si>
  <si>
    <t>INE850D01014</t>
  </si>
  <si>
    <t>Godrej Agrovet Limited</t>
  </si>
  <si>
    <t>QUANT ABSOLUTE FUND</t>
  </si>
  <si>
    <t>DIVIDEND PAYOUT - INF966L01242</t>
  </si>
  <si>
    <t>DIVIDEND RE-INVESTMENT - INF966L01259</t>
  </si>
  <si>
    <t>GROWTH - INF966L01267</t>
  </si>
  <si>
    <t>IN0020060029</t>
  </si>
  <si>
    <t>8.23% GOI 12-FEB-2027</t>
  </si>
  <si>
    <t>QUANT CONSUMPTION FUND</t>
  </si>
  <si>
    <t>DIVIDEND PAYOUT - INF966L01432</t>
  </si>
  <si>
    <t>DIVIDEND RE-INVESTMENT - INF966L01440</t>
  </si>
  <si>
    <t>GROWTH - INF966L01457</t>
  </si>
  <si>
    <t>QUANT ACTIVE FUND</t>
  </si>
  <si>
    <t>DIVIDEND PAYOUT - INF966L01218</t>
  </si>
  <si>
    <t>DIVIDEND RE-INVESTMENT - INF966L01226</t>
  </si>
  <si>
    <t>GROWTH - INF966L01234</t>
  </si>
  <si>
    <t>CONSUMER DURABLES</t>
  </si>
  <si>
    <t>AUTO ANCILLARIES</t>
  </si>
  <si>
    <t>NAV as on  29.01.2021  Dividend Option is Rs. 11.5480</t>
  </si>
  <si>
    <t>Dividend (Direct) Option is    Rs. 11.9667</t>
  </si>
  <si>
    <t>Growth Option is    Rs. 11.5873</t>
  </si>
  <si>
    <t>Growth (Direct) Option is    Rs. 12.0131</t>
  </si>
  <si>
    <t>NAV as on  29.01.2021  Dividend Option is Rs. 45.7568</t>
  </si>
  <si>
    <t>Dividend (Direct) Option is    Rs. 46.0138</t>
  </si>
  <si>
    <t>Growth Option is    Rs. 49.9564</t>
  </si>
  <si>
    <t>Growth (Direct) Option is    Rs. 49.9191</t>
  </si>
  <si>
    <t>NAV as on  31.01.2021  Dividend Option is Rs. 15.2064</t>
  </si>
  <si>
    <t>Dividend (Direct) Option is    Rs. 15.4971</t>
  </si>
  <si>
    <t>Growth Option is    Rs. 32.2229</t>
  </si>
  <si>
    <t>Growth (Direct) Option is    Rs. 32.6759</t>
  </si>
  <si>
    <t>Daily Dividend Option is Rs. 13.5247</t>
  </si>
  <si>
    <t>Daily Dividend (Direct) Option is Rs. 13.7767</t>
  </si>
  <si>
    <t>Weekly Dividend Option is Rs. 13.7598</t>
  </si>
  <si>
    <t>Weekly Dividend (Direct) Option is Rs. 14.3198</t>
  </si>
  <si>
    <t>NAV as on  29.01.2021 Dividend Option is Rs. 11.8664</t>
  </si>
  <si>
    <t>Dividend (Direct) Option is    Rs. 11.9153</t>
  </si>
  <si>
    <t>Growth Option is    Rs. 11.8815</t>
  </si>
  <si>
    <t>Growth (Direct) Option is    Rs. 11.9225</t>
  </si>
  <si>
    <t>NAV as on  29.01.2021 Dividend Option is Rs. 28.9677</t>
  </si>
  <si>
    <t>Dividend (Direct) Option is    Rs. 23.5005</t>
  </si>
  <si>
    <t>Growth Option is    Rs. 39.1990</t>
  </si>
  <si>
    <t>Growth (Direct) Option is    Rs. 40.1535</t>
  </si>
  <si>
    <t>NAV as on  29.01.2021 Dividend Option is Rs. 19.2327</t>
  </si>
  <si>
    <t>Dividend (Direct) Option is    Rs. 19.4282</t>
  </si>
  <si>
    <t>Growth Option is    Rs. 138.9258</t>
  </si>
  <si>
    <t>Growth (Direct) Option is    Rs. 145.6278</t>
  </si>
  <si>
    <t>NAV as on  29.01.2021 Dividend Option is Rs. 28.7991</t>
  </si>
  <si>
    <t>Dividend (Direct) Option is    Rs. 22.5881</t>
  </si>
  <si>
    <t>Growth Option is    Rs. 47.4548</t>
  </si>
  <si>
    <t>Growth (Direct) Option is    Rs. 48.4349</t>
  </si>
  <si>
    <t>Bonus Option  is     Rs. 47.4363</t>
  </si>
  <si>
    <t>Bonus Option (Direct) is  Rs. 47.4363</t>
  </si>
  <si>
    <t>NAV as on  29.01.2021 Dividend Option is Rs. 56.8669</t>
  </si>
  <si>
    <t>Dividend (Direct) Option is    Rs. 57.4266</t>
  </si>
  <si>
    <t>Growth Option is    Rs. 71.6958</t>
  </si>
  <si>
    <t>Growth (Direct) Option is    Rs. 73.4147</t>
  </si>
  <si>
    <t>NAV as on  29.01.2021 Dividend Option is Rs. 26.8726</t>
  </si>
  <si>
    <t>Dividend (Direct) Option is    Rs. 27.9366</t>
  </si>
  <si>
    <t>Growth Option is    Rs. 76.0885</t>
  </si>
  <si>
    <t>Growth (Direct) Option is    Rs. 79.1266</t>
  </si>
  <si>
    <t>NAV as on  29.01.2021 Dividend Option is Rs. 26.2909</t>
  </si>
  <si>
    <t>Dividend (Direct) Option is    Rs. 27.3224</t>
  </si>
  <si>
    <t>Growth Option is    Rs. 190.7338</t>
  </si>
  <si>
    <t>Growth (Direct) Option is    Rs. 197.2518</t>
  </si>
  <si>
    <t>NAV as on  29.01.2021  Dividend Option is Rs. 25.6357</t>
  </si>
  <si>
    <t>Dividend (Direct) Option is    Rs. 25.8906</t>
  </si>
  <si>
    <t>Growth Option is    Rs. 35.8067</t>
  </si>
  <si>
    <t>Growth (Direct) Option is    Rs. 38.0017</t>
  </si>
  <si>
    <t>NAV as on  29.01.2021  Dividend Option is Rs. 30.2656</t>
  </si>
  <si>
    <t>Dividend (Direct) Option is    Rs. 31.3972</t>
  </si>
  <si>
    <t>Growth Option is    Rs. 264.4555</t>
  </si>
  <si>
    <t>Growth (Direct) Option is    Rs. 271.2126</t>
  </si>
  <si>
    <t>NAV as on  26.02.2021  Dividend Option is Rs. 12.7352</t>
  </si>
  <si>
    <t>Dividend (Direct) Option is    Rs. 13.1978</t>
  </si>
  <si>
    <t>Growth Option is    Rs. 12.7779</t>
  </si>
  <si>
    <t>Growth (Direct) Option is    Rs. 13.2407</t>
  </si>
  <si>
    <t xml:space="preserve">The Portfolio Turnover Ratio is 0.56 % </t>
  </si>
  <si>
    <t>The Average Maturity period is  33 Days</t>
  </si>
  <si>
    <t xml:space="preserve">Rs.0.064 (Daily Dividend), Rs 0.064 (Daily Dividend Direct),  </t>
  </si>
  <si>
    <t>Dividend declared during the period is Rs.0.0469 (Monthly Dividend), Rs. 0.0469 (Monthly Direct Dividend),</t>
  </si>
  <si>
    <t xml:space="preserve">Rs 0.06 (Weekly Dividend Direct),Rs.0.06 (Weekly Dividend), </t>
  </si>
  <si>
    <t>The Portfolio Turnover Ratio is 0.11  % / The Average Maturity period is  362 Days</t>
  </si>
  <si>
    <t>NAV as on  26.02.2021  Dividend Option is Rs. 47.9798</t>
  </si>
  <si>
    <t>Dividend (Direct) Option is    Rs. 48.3140</t>
  </si>
  <si>
    <t>Growth Option is    Rs. 52.3783</t>
  </si>
  <si>
    <t>Growth (Direct) Option is    Rs. 52.4131</t>
  </si>
  <si>
    <t>NAV as on  28.02.2021  Dividend Option is Rs. 15.2058</t>
  </si>
  <si>
    <t>Dividend (Direct) Option is    Rs. 15.5016</t>
  </si>
  <si>
    <t>Growth Option is    Rs. 32.3210</t>
  </si>
  <si>
    <t>Growth (Direct) Option is    Rs. 32.7841</t>
  </si>
  <si>
    <t>Daily Dividend Option is Rs. 13.4928</t>
  </si>
  <si>
    <t>Daily Dividend (Direct) Option is Rs. 13.7537</t>
  </si>
  <si>
    <t>Weekly Dividend Option is Rs.13.7416</t>
  </si>
  <si>
    <t>Weekly Dividend (Direct) Option is Rs. 14.3071</t>
  </si>
  <si>
    <t>Dividend (Direct) Option is    Rs. 12.7575</t>
  </si>
  <si>
    <t>NAV as on   26.02.2021  Dividend Option is Rs. 12.6935</t>
  </si>
  <si>
    <t>Growth Option is    Rs. 12.7112</t>
  </si>
  <si>
    <t>Growth (Direct) Option is    Rs. 12.7651</t>
  </si>
  <si>
    <t>NAV as on   26.02.2021  Dividend Option is Rs. 31.1124</t>
  </si>
  <si>
    <t>Dividend (Direct) Option is    Rs. 25.2783</t>
  </si>
  <si>
    <t>Growth Option is    Rs. 42.0999</t>
  </si>
  <si>
    <t>Growth (Direct) Option is    Rs. 43.2063</t>
  </si>
  <si>
    <t>NAV as on   26.02.2021  Dividend Option is Rs. 20.9685</t>
  </si>
  <si>
    <t>Dividend (Direct) Option is    Rs. 21.2145</t>
  </si>
  <si>
    <t>Growth Option is    Rs. 151.4321</t>
  </si>
  <si>
    <t>Growth (Direct) Option is    Rs. 158.9965</t>
  </si>
  <si>
    <t>NAV as on   26.02.2021  Dividend Option is Rs. 29.7179</t>
  </si>
  <si>
    <t>Dividend (Direct) Option is    Rs. 23.3355</t>
  </si>
  <si>
    <t>Growth Option is    Rs. 48.9684</t>
  </si>
  <si>
    <t>Growth (Direct) Option is    Rs. 50.0447</t>
  </si>
  <si>
    <t>Bonus Option  is     Rs. 48.9495</t>
  </si>
  <si>
    <t>Bonus Option (Direct) is  Rs. 48.9495</t>
  </si>
  <si>
    <t>NAV as on   26.02.2021  Dividend Option is Rs. 63.2966</t>
  </si>
  <si>
    <t>Dividend (Direct) Option is    Rs. 64.0166</t>
  </si>
  <si>
    <t>Growth Option is    Rs. 79.7991</t>
  </si>
  <si>
    <t>Growth (Direct) Option is    Rs. 81.8327</t>
  </si>
  <si>
    <t>NAV as on   26.02.2021  Dividend Option is Rs. 28.3134</t>
  </si>
  <si>
    <t>Dividend (Direct) Option is    Rs. 29.4806</t>
  </si>
  <si>
    <t>Growth Option is    Rs. 80.1624</t>
  </si>
  <si>
    <t>Growth (Direct) Option is    Rs. 83.5002</t>
  </si>
  <si>
    <t>NAV as on   26.02.2021  Dividend Option is Rs. 27.3850</t>
  </si>
  <si>
    <t>Dividend (Direct) Option is    Rs. 28.4593</t>
  </si>
  <si>
    <t>Growth Option is    Rs. 198.6670</t>
  </si>
  <si>
    <t>Growth (Direct) Option is    Rs. 205.4557</t>
  </si>
  <si>
    <t>NAV as on   26.02.2021  Dividend Option is Rs. 27.6321</t>
  </si>
  <si>
    <t>Dividend (Direct) Option is    Rs. 27.9079</t>
  </si>
  <si>
    <t>Growth Option is    Rs. 38.5957</t>
  </si>
  <si>
    <t>Growth (Direct) Option is    Rs. 40.9604</t>
  </si>
  <si>
    <t>NAV as on   26.02.2021  Dividend Option is Rs. 32.6336</t>
  </si>
  <si>
    <t>Dividend (Direct) Option is    Rs. 33.9047</t>
  </si>
  <si>
    <t>Growth Option is    Rs. 285.1341</t>
  </si>
  <si>
    <t>Growth (Direct) Option is    Rs. 292.8754</t>
  </si>
  <si>
    <t xml:space="preserve">The Portfolio Turnover Ratio is 0.48  % </t>
  </si>
  <si>
    <t xml:space="preserve">The Portfolio Turnover Ratio is 0.70  % </t>
  </si>
  <si>
    <t xml:space="preserve">The Portfolio Turnover Ratio is 0.51  % </t>
  </si>
  <si>
    <t xml:space="preserve">The Portfolio Turnover Ratio is 0.54  % </t>
  </si>
  <si>
    <t>The Portfolio Turnover Ratio is 0.26  %</t>
  </si>
  <si>
    <t>The Portfolio Turnover Ratio is 0.71  %</t>
  </si>
  <si>
    <t>The Portfolio Turnover Ratio is 0.38  %</t>
  </si>
  <si>
    <t>The Portfolio Turnover Ratio is 0.59  %</t>
  </si>
  <si>
    <t xml:space="preserve">The Portfolio Turnover Ratio is 0.35  % </t>
  </si>
  <si>
    <t>QUANT LIQUID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</si>
</sst>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2" fontId="2" fillId="0" borderId="1" xfId="0" applyNumberFormat="1" applyFont="1" applyBorder="1"/>
    <xf numFmtId="0" fontId="2" fillId="0" borderId="7" xfId="0" applyFont="1" applyBorder="1"/>
    <xf numFmtId="0" fontId="2" fillId="0" borderId="8" xfId="0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3" fillId="0" borderId="5" xfId="0" applyFont="1" applyBorder="1"/>
    <xf numFmtId="0" fontId="3" fillId="0" borderId="1" xfId="0" applyFont="1" applyBorder="1"/>
    <xf numFmtId="2" fontId="3" fillId="0" borderId="1" xfId="0" applyNumberFormat="1" applyFont="1" applyBorder="1"/>
    <xf numFmtId="2" fontId="3" fillId="0" borderId="8" xfId="0" applyNumberFormat="1" applyFont="1" applyBorder="1"/>
    <xf numFmtId="0" fontId="0" fillId="0" borderId="0" xfId="0" applyNumberFormat="1"/>
    <xf numFmtId="0" fontId="2" fillId="0" borderId="2" xfId="0" applyNumberFormat="1" applyFont="1" applyBorder="1"/>
    <xf numFmtId="0" fontId="4" fillId="0" borderId="1" xfId="0" applyFont="1" applyBorder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68035</xdr:rowOff>
    </xdr:from>
    <xdr:to>
      <xdr:col>7</xdr:col>
      <xdr:colOff>49025</xdr:colOff>
      <xdr:row>6</xdr:row>
      <xdr:rowOff>108856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393" y="68035"/>
          <a:ext cx="2389453" cy="134710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68035</xdr:rowOff>
    </xdr:from>
    <xdr:to>
      <xdr:col>7</xdr:col>
      <xdr:colOff>49025</xdr:colOff>
      <xdr:row>6</xdr:row>
      <xdr:rowOff>108856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393" y="68035"/>
          <a:ext cx="2389453" cy="134710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81642</xdr:rowOff>
    </xdr:from>
    <xdr:to>
      <xdr:col>7</xdr:col>
      <xdr:colOff>49025</xdr:colOff>
      <xdr:row>6</xdr:row>
      <xdr:rowOff>122463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393" y="81642"/>
          <a:ext cx="2389453" cy="134710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67236</xdr:colOff>
      <xdr:row>0</xdr:row>
      <xdr:rowOff>67236</xdr:rowOff>
    </xdr:from>
    <xdr:to>
      <xdr:col>7</xdr:col>
      <xdr:colOff>114659</xdr:colOff>
      <xdr:row>6</xdr:row>
      <xdr:rowOff>114461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30" y="67236"/>
          <a:ext cx="2389453" cy="13471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17318</xdr:colOff>
      <xdr:row>0</xdr:row>
      <xdr:rowOff>51954</xdr:rowOff>
    </xdr:from>
    <xdr:to>
      <xdr:col>7</xdr:col>
      <xdr:colOff>68817</xdr:colOff>
      <xdr:row>6</xdr:row>
      <xdr:rowOff>117516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51954"/>
          <a:ext cx="2389453" cy="13471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259770</xdr:colOff>
      <xdr:row>1</xdr:row>
      <xdr:rowOff>34636</xdr:rowOff>
    </xdr:from>
    <xdr:to>
      <xdr:col>7</xdr:col>
      <xdr:colOff>311267</xdr:colOff>
      <xdr:row>7</xdr:row>
      <xdr:rowOff>169470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9452" y="294409"/>
          <a:ext cx="2389451" cy="13471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7</xdr:col>
      <xdr:colOff>51499</xdr:colOff>
      <xdr:row>7</xdr:row>
      <xdr:rowOff>134835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9682" y="259773"/>
          <a:ext cx="2389453" cy="13471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51957</xdr:rowOff>
    </xdr:from>
    <xdr:to>
      <xdr:col>7</xdr:col>
      <xdr:colOff>51499</xdr:colOff>
      <xdr:row>6</xdr:row>
      <xdr:rowOff>117519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9682" y="51957"/>
          <a:ext cx="2389453" cy="13471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136070</xdr:rowOff>
    </xdr:from>
    <xdr:to>
      <xdr:col>7</xdr:col>
      <xdr:colOff>49025</xdr:colOff>
      <xdr:row>6</xdr:row>
      <xdr:rowOff>176891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393" y="136070"/>
          <a:ext cx="2389453" cy="134710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149677</xdr:rowOff>
    </xdr:from>
    <xdr:to>
      <xdr:col>7</xdr:col>
      <xdr:colOff>49025</xdr:colOff>
      <xdr:row>6</xdr:row>
      <xdr:rowOff>190498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393" y="149677"/>
          <a:ext cx="2389453" cy="134710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149677</xdr:rowOff>
    </xdr:from>
    <xdr:to>
      <xdr:col>7</xdr:col>
      <xdr:colOff>49025</xdr:colOff>
      <xdr:row>6</xdr:row>
      <xdr:rowOff>190498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393" y="149677"/>
          <a:ext cx="2389453" cy="134710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68035</xdr:rowOff>
    </xdr:from>
    <xdr:to>
      <xdr:col>7</xdr:col>
      <xdr:colOff>49025</xdr:colOff>
      <xdr:row>6</xdr:row>
      <xdr:rowOff>108856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393" y="68035"/>
          <a:ext cx="2389453" cy="1347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70" zoomScale="70" zoomScaleNormal="70" workbookViewId="0">
      <selection activeCell="F1" sqref="F1"/>
    </sheetView>
  </sheetViews>
  <sheetFormatPr defaultRowHeight="15" x14ac:dyDescent="0.25"/>
  <cols>
    <col min="1" max="1" width="6.7109375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 x14ac:dyDescent="0.35">
      <c r="C1" s="1" t="s">
        <v>0</v>
      </c>
      <c r="G1" s="19"/>
    </row>
    <row r="2" spans="1:8" ht="21" x14ac:dyDescent="0.35">
      <c r="C2" s="2" t="s">
        <v>1</v>
      </c>
      <c r="G2" s="19"/>
    </row>
    <row r="3" spans="1:8" x14ac:dyDescent="0.25">
      <c r="C3" t="s">
        <v>2</v>
      </c>
      <c r="G3" s="19"/>
    </row>
    <row r="4" spans="1:8" x14ac:dyDescent="0.25">
      <c r="G4" s="19"/>
    </row>
    <row r="5" spans="1:8" x14ac:dyDescent="0.25">
      <c r="C5" t="s">
        <v>3</v>
      </c>
      <c r="G5" s="19"/>
    </row>
    <row r="6" spans="1:8" x14ac:dyDescent="0.25">
      <c r="C6" t="s">
        <v>4</v>
      </c>
      <c r="G6" s="19"/>
    </row>
    <row r="7" spans="1:8" x14ac:dyDescent="0.25">
      <c r="C7" t="s">
        <v>5</v>
      </c>
      <c r="G7" s="19"/>
    </row>
    <row r="8" spans="1:8" ht="15.75" x14ac:dyDescent="0.25">
      <c r="A8" s="4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20" t="s">
        <v>12</v>
      </c>
      <c r="H8" s="11" t="s">
        <v>13</v>
      </c>
    </row>
    <row r="9" spans="1:8" ht="15.75" x14ac:dyDescent="0.25">
      <c r="A9" s="5"/>
      <c r="B9" s="8"/>
      <c r="C9" s="8"/>
      <c r="D9" s="8"/>
      <c r="E9" s="8"/>
      <c r="F9" s="8"/>
      <c r="G9" s="10"/>
      <c r="H9" s="12"/>
    </row>
    <row r="10" spans="1:8" ht="15.75" x14ac:dyDescent="0.25">
      <c r="A10" s="5"/>
      <c r="B10" s="8"/>
      <c r="C10" s="8" t="s">
        <v>14</v>
      </c>
      <c r="D10" s="8"/>
      <c r="E10" s="8"/>
      <c r="F10" s="8"/>
      <c r="G10" s="10"/>
      <c r="H10" s="12"/>
    </row>
    <row r="11" spans="1:8" ht="15.75" x14ac:dyDescent="0.25">
      <c r="A11" s="5"/>
      <c r="B11" s="8"/>
      <c r="C11" s="8" t="s">
        <v>15</v>
      </c>
      <c r="D11" s="8"/>
      <c r="E11" s="8"/>
      <c r="F11" s="8"/>
      <c r="G11" s="10"/>
      <c r="H11" s="12"/>
    </row>
    <row r="12" spans="1:8" ht="15.75" x14ac:dyDescent="0.25">
      <c r="A12" s="15">
        <v>1</v>
      </c>
      <c r="B12" s="16" t="s">
        <v>16</v>
      </c>
      <c r="C12" s="16" t="s">
        <v>17</v>
      </c>
      <c r="D12" s="16" t="s">
        <v>18</v>
      </c>
      <c r="E12" s="16" t="s">
        <v>19</v>
      </c>
      <c r="F12" s="16">
        <v>37500</v>
      </c>
      <c r="G12" s="17">
        <v>70.893749999999997</v>
      </c>
      <c r="H12" s="18">
        <v>9.498132</v>
      </c>
    </row>
    <row r="13" spans="1:8" ht="15.75" x14ac:dyDescent="0.25">
      <c r="A13" s="15">
        <v>2</v>
      </c>
      <c r="B13" s="16" t="s">
        <v>20</v>
      </c>
      <c r="C13" s="16" t="s">
        <v>21</v>
      </c>
      <c r="D13" s="16" t="s">
        <v>18</v>
      </c>
      <c r="E13" s="16" t="s">
        <v>22</v>
      </c>
      <c r="F13" s="16">
        <v>4850</v>
      </c>
      <c r="G13" s="17">
        <v>60.785049999999998</v>
      </c>
      <c r="H13" s="18">
        <v>8.1437989999999996</v>
      </c>
    </row>
    <row r="14" spans="1:8" ht="15.75" x14ac:dyDescent="0.25">
      <c r="A14" s="15">
        <v>3</v>
      </c>
      <c r="B14" s="16" t="s">
        <v>23</v>
      </c>
      <c r="C14" s="16" t="s">
        <v>24</v>
      </c>
      <c r="D14" s="16" t="s">
        <v>18</v>
      </c>
      <c r="E14" s="16" t="s">
        <v>299</v>
      </c>
      <c r="F14" s="16">
        <v>5235</v>
      </c>
      <c r="G14" s="17">
        <v>58.796900000000001</v>
      </c>
      <c r="H14" s="18">
        <v>7.8774329999999999</v>
      </c>
    </row>
    <row r="15" spans="1:8" ht="15.75" x14ac:dyDescent="0.25">
      <c r="A15" s="15">
        <v>4</v>
      </c>
      <c r="B15" s="16" t="s">
        <v>26</v>
      </c>
      <c r="C15" s="16" t="s">
        <v>27</v>
      </c>
      <c r="D15" s="16" t="s">
        <v>18</v>
      </c>
      <c r="E15" s="16" t="s">
        <v>28</v>
      </c>
      <c r="F15" s="16">
        <v>9745</v>
      </c>
      <c r="G15" s="17">
        <v>54.211440000000003</v>
      </c>
      <c r="H15" s="18">
        <v>7.2630850000000002</v>
      </c>
    </row>
    <row r="16" spans="1:8" ht="15.75" x14ac:dyDescent="0.25">
      <c r="A16" s="15">
        <v>5</v>
      </c>
      <c r="B16" s="16" t="s">
        <v>29</v>
      </c>
      <c r="C16" s="16" t="s">
        <v>30</v>
      </c>
      <c r="D16" s="16" t="s">
        <v>18</v>
      </c>
      <c r="E16" s="16" t="s">
        <v>31</v>
      </c>
      <c r="F16" s="16">
        <v>42600</v>
      </c>
      <c r="G16" s="17">
        <v>54.101999999999997</v>
      </c>
      <c r="H16" s="18">
        <v>7.248424</v>
      </c>
    </row>
    <row r="17" spans="1:8" ht="15.75" x14ac:dyDescent="0.25">
      <c r="A17" s="15">
        <v>6</v>
      </c>
      <c r="B17" s="16" t="s">
        <v>32</v>
      </c>
      <c r="C17" s="16" t="s">
        <v>33</v>
      </c>
      <c r="D17" s="16" t="s">
        <v>18</v>
      </c>
      <c r="E17" s="16" t="s">
        <v>22</v>
      </c>
      <c r="F17" s="16">
        <v>5700</v>
      </c>
      <c r="G17" s="17">
        <v>52.374450000000003</v>
      </c>
      <c r="H17" s="18">
        <v>7.016972</v>
      </c>
    </row>
    <row r="18" spans="1:8" ht="15.75" x14ac:dyDescent="0.25">
      <c r="A18" s="15">
        <v>7</v>
      </c>
      <c r="B18" s="16" t="s">
        <v>34</v>
      </c>
      <c r="C18" s="16" t="s">
        <v>35</v>
      </c>
      <c r="D18" s="16" t="s">
        <v>18</v>
      </c>
      <c r="E18" s="16" t="s">
        <v>36</v>
      </c>
      <c r="F18" s="16">
        <v>31900</v>
      </c>
      <c r="G18" s="17">
        <v>50.513649999999998</v>
      </c>
      <c r="H18" s="18">
        <v>6.7676670000000003</v>
      </c>
    </row>
    <row r="19" spans="1:8" ht="15.75" x14ac:dyDescent="0.25">
      <c r="A19" s="15">
        <v>8</v>
      </c>
      <c r="B19" s="16" t="s">
        <v>37</v>
      </c>
      <c r="C19" s="16" t="s">
        <v>38</v>
      </c>
      <c r="D19" s="16" t="s">
        <v>18</v>
      </c>
      <c r="E19" s="16" t="s">
        <v>39</v>
      </c>
      <c r="F19" s="16">
        <v>66000</v>
      </c>
      <c r="G19" s="17">
        <v>48.576000000000001</v>
      </c>
      <c r="H19" s="18">
        <v>6.5080669999999996</v>
      </c>
    </row>
    <row r="20" spans="1:8" ht="15.75" x14ac:dyDescent="0.25">
      <c r="A20" s="15">
        <v>9</v>
      </c>
      <c r="B20" s="16" t="s">
        <v>40</v>
      </c>
      <c r="C20" s="16" t="s">
        <v>41</v>
      </c>
      <c r="D20" s="16" t="s">
        <v>18</v>
      </c>
      <c r="E20" s="16" t="s">
        <v>42</v>
      </c>
      <c r="F20" s="16">
        <v>6600</v>
      </c>
      <c r="G20" s="17">
        <v>45.391500000000001</v>
      </c>
      <c r="H20" s="18">
        <v>6.0814170000000001</v>
      </c>
    </row>
    <row r="21" spans="1:8" ht="15.75" x14ac:dyDescent="0.25">
      <c r="A21" s="15">
        <v>10</v>
      </c>
      <c r="B21" s="16" t="s">
        <v>43</v>
      </c>
      <c r="C21" s="16" t="s">
        <v>44</v>
      </c>
      <c r="D21" s="16" t="s">
        <v>18</v>
      </c>
      <c r="E21" s="16" t="s">
        <v>22</v>
      </c>
      <c r="F21" s="16">
        <v>1400</v>
      </c>
      <c r="G21" s="17">
        <v>40.520200000000003</v>
      </c>
      <c r="H21" s="18">
        <v>5.4287749999999999</v>
      </c>
    </row>
    <row r="22" spans="1:8" ht="15.75" x14ac:dyDescent="0.25">
      <c r="A22" s="15">
        <v>11</v>
      </c>
      <c r="B22" s="16" t="s">
        <v>45</v>
      </c>
      <c r="C22" s="16" t="s">
        <v>46</v>
      </c>
      <c r="D22" s="16" t="s">
        <v>18</v>
      </c>
      <c r="E22" s="16" t="s">
        <v>36</v>
      </c>
      <c r="F22" s="16">
        <v>4859</v>
      </c>
      <c r="G22" s="17">
        <v>32.944020000000002</v>
      </c>
      <c r="H22" s="18">
        <v>4.4137409999999999</v>
      </c>
    </row>
    <row r="23" spans="1:8" ht="15.75" x14ac:dyDescent="0.25">
      <c r="A23" s="15">
        <v>12</v>
      </c>
      <c r="B23" s="16" t="s">
        <v>47</v>
      </c>
      <c r="C23" s="16" t="s">
        <v>48</v>
      </c>
      <c r="D23" s="16" t="s">
        <v>18</v>
      </c>
      <c r="E23" s="16" t="s">
        <v>19</v>
      </c>
      <c r="F23" s="16">
        <v>169375</v>
      </c>
      <c r="G23" s="17">
        <v>32.520000000000003</v>
      </c>
      <c r="H23" s="18">
        <v>4.3569319999999996</v>
      </c>
    </row>
    <row r="24" spans="1:8" ht="15.75" x14ac:dyDescent="0.25">
      <c r="A24" s="15">
        <v>13</v>
      </c>
      <c r="B24" s="16" t="s">
        <v>49</v>
      </c>
      <c r="C24" s="16" t="s">
        <v>50</v>
      </c>
      <c r="D24" s="16" t="s">
        <v>18</v>
      </c>
      <c r="E24" s="16" t="s">
        <v>51</v>
      </c>
      <c r="F24" s="16">
        <v>12000</v>
      </c>
      <c r="G24" s="17">
        <v>29.094000000000001</v>
      </c>
      <c r="H24" s="18">
        <v>3.8979270000000001</v>
      </c>
    </row>
    <row r="25" spans="1:8" ht="15.75" x14ac:dyDescent="0.25">
      <c r="A25" s="15">
        <v>14</v>
      </c>
      <c r="B25" s="16" t="s">
        <v>52</v>
      </c>
      <c r="C25" s="16" t="s">
        <v>53</v>
      </c>
      <c r="D25" s="16" t="s">
        <v>18</v>
      </c>
      <c r="E25" s="16" t="s">
        <v>54</v>
      </c>
      <c r="F25" s="16">
        <v>8000</v>
      </c>
      <c r="G25" s="17">
        <v>20.411999999999999</v>
      </c>
      <c r="H25" s="18">
        <v>2.7347389999999998</v>
      </c>
    </row>
    <row r="26" spans="1:8" ht="15.75" x14ac:dyDescent="0.25">
      <c r="A26" s="15">
        <v>15</v>
      </c>
      <c r="B26" s="16" t="s">
        <v>55</v>
      </c>
      <c r="C26" s="16" t="s">
        <v>56</v>
      </c>
      <c r="D26" s="16" t="s">
        <v>18</v>
      </c>
      <c r="E26" s="16" t="s">
        <v>57</v>
      </c>
      <c r="F26" s="16">
        <v>450</v>
      </c>
      <c r="G26" s="17">
        <v>18.50647</v>
      </c>
      <c r="H26" s="18">
        <v>2.4794420000000001</v>
      </c>
    </row>
    <row r="27" spans="1:8" ht="15.75" x14ac:dyDescent="0.25">
      <c r="A27" s="15">
        <v>16</v>
      </c>
      <c r="B27" s="16" t="s">
        <v>58</v>
      </c>
      <c r="C27" s="16" t="s">
        <v>59</v>
      </c>
      <c r="D27" s="16" t="s">
        <v>18</v>
      </c>
      <c r="E27" s="21" t="s">
        <v>300</v>
      </c>
      <c r="F27" s="16">
        <v>1500</v>
      </c>
      <c r="G27" s="17">
        <v>14.52675</v>
      </c>
      <c r="H27" s="18">
        <v>1.94625</v>
      </c>
    </row>
    <row r="28" spans="1:8" ht="15.75" x14ac:dyDescent="0.25">
      <c r="A28" s="15">
        <v>17</v>
      </c>
      <c r="B28" s="16" t="s">
        <v>60</v>
      </c>
      <c r="C28" s="16" t="s">
        <v>61</v>
      </c>
      <c r="D28" s="16" t="s">
        <v>18</v>
      </c>
      <c r="E28" s="16" t="s">
        <v>51</v>
      </c>
      <c r="F28" s="16">
        <v>2800</v>
      </c>
      <c r="G28" s="17">
        <v>12.595800000000001</v>
      </c>
      <c r="H28" s="18">
        <v>1.687548</v>
      </c>
    </row>
    <row r="29" spans="1:8" ht="15.75" x14ac:dyDescent="0.25">
      <c r="A29" s="15">
        <v>18</v>
      </c>
      <c r="B29" s="16" t="s">
        <v>62</v>
      </c>
      <c r="C29" s="16" t="s">
        <v>63</v>
      </c>
      <c r="D29" s="16" t="s">
        <v>18</v>
      </c>
      <c r="E29" s="16" t="s">
        <v>19</v>
      </c>
      <c r="F29" s="16">
        <v>400</v>
      </c>
      <c r="G29" s="17">
        <v>9.0221999999999998</v>
      </c>
      <c r="H29" s="18">
        <v>1.2087669999999999</v>
      </c>
    </row>
    <row r="30" spans="1:8" ht="15.75" x14ac:dyDescent="0.25">
      <c r="A30" s="15">
        <v>19</v>
      </c>
      <c r="B30" s="16" t="s">
        <v>64</v>
      </c>
      <c r="C30" s="16" t="s">
        <v>65</v>
      </c>
      <c r="D30" s="16" t="s">
        <v>18</v>
      </c>
      <c r="E30" s="16" t="s">
        <v>22</v>
      </c>
      <c r="F30" s="16">
        <v>550</v>
      </c>
      <c r="G30" s="17">
        <v>8.7986199999999997</v>
      </c>
      <c r="H30" s="18">
        <v>1.1788130000000001</v>
      </c>
    </row>
    <row r="31" spans="1:8" ht="15.75" x14ac:dyDescent="0.25">
      <c r="A31" s="15">
        <v>20</v>
      </c>
      <c r="B31" s="16" t="s">
        <v>66</v>
      </c>
      <c r="C31" s="16" t="s">
        <v>67</v>
      </c>
      <c r="D31" s="16" t="s">
        <v>18</v>
      </c>
      <c r="E31" s="16" t="s">
        <v>68</v>
      </c>
      <c r="F31" s="16">
        <v>800</v>
      </c>
      <c r="G31" s="17">
        <v>8.5036000000000005</v>
      </c>
      <c r="H31" s="18">
        <v>1.1392869999999999</v>
      </c>
    </row>
    <row r="32" spans="1:8" ht="15.75" x14ac:dyDescent="0.25">
      <c r="A32" s="15">
        <v>21</v>
      </c>
      <c r="B32" s="16" t="s">
        <v>69</v>
      </c>
      <c r="C32" s="16" t="s">
        <v>70</v>
      </c>
      <c r="D32" s="16" t="s">
        <v>18</v>
      </c>
      <c r="E32" s="16" t="s">
        <v>22</v>
      </c>
      <c r="F32" s="16">
        <v>900</v>
      </c>
      <c r="G32" s="17">
        <v>8.1850500000000004</v>
      </c>
      <c r="H32" s="18">
        <v>1.096608</v>
      </c>
    </row>
    <row r="33" spans="1:8" ht="15.75" x14ac:dyDescent="0.25">
      <c r="A33" s="15">
        <v>22</v>
      </c>
      <c r="B33" s="16" t="s">
        <v>71</v>
      </c>
      <c r="C33" s="16" t="s">
        <v>72</v>
      </c>
      <c r="D33" s="16" t="s">
        <v>18</v>
      </c>
      <c r="E33" s="16" t="s">
        <v>39</v>
      </c>
      <c r="F33" s="16">
        <v>1000</v>
      </c>
      <c r="G33" s="17">
        <v>7.5</v>
      </c>
      <c r="H33" s="18">
        <v>1.0048280000000001</v>
      </c>
    </row>
    <row r="34" spans="1:8" ht="15.75" x14ac:dyDescent="0.25">
      <c r="A34" s="15">
        <v>23</v>
      </c>
      <c r="B34" s="16" t="s">
        <v>73</v>
      </c>
      <c r="C34" s="16" t="s">
        <v>74</v>
      </c>
      <c r="D34" s="16" t="s">
        <v>18</v>
      </c>
      <c r="E34" s="16" t="s">
        <v>19</v>
      </c>
      <c r="F34" s="16">
        <v>200</v>
      </c>
      <c r="G34" s="17">
        <v>2.8519999999999999</v>
      </c>
      <c r="H34" s="18">
        <v>0.382102</v>
      </c>
    </row>
    <row r="35" spans="1:8" ht="15.75" x14ac:dyDescent="0.25">
      <c r="A35" s="15">
        <v>24</v>
      </c>
      <c r="B35" s="16" t="s">
        <v>75</v>
      </c>
      <c r="C35" s="16" t="s">
        <v>76</v>
      </c>
      <c r="D35" s="16" t="s">
        <v>18</v>
      </c>
      <c r="E35" s="16" t="s">
        <v>68</v>
      </c>
      <c r="F35" s="16">
        <v>1800</v>
      </c>
      <c r="G35" s="17">
        <v>2.8296000000000001</v>
      </c>
      <c r="H35" s="18">
        <v>0.37910100000000002</v>
      </c>
    </row>
    <row r="36" spans="1:8" ht="15.75" x14ac:dyDescent="0.25">
      <c r="A36" s="5"/>
      <c r="B36" s="8"/>
      <c r="C36" s="8" t="s">
        <v>77</v>
      </c>
      <c r="D36" s="8"/>
      <c r="E36" s="8"/>
      <c r="F36" s="8"/>
      <c r="G36" s="10">
        <f>SUM(G12:G35)</f>
        <v>744.45505000000026</v>
      </c>
      <c r="H36" s="13">
        <f>SUM(H12:H35)</f>
        <v>99.739856000000032</v>
      </c>
    </row>
    <row r="37" spans="1:8" ht="15.75" x14ac:dyDescent="0.25">
      <c r="A37" s="5"/>
      <c r="B37" s="8"/>
      <c r="C37" s="8"/>
      <c r="D37" s="8"/>
      <c r="E37" s="8"/>
      <c r="F37" s="8"/>
      <c r="G37" s="10"/>
      <c r="H37" s="12"/>
    </row>
    <row r="38" spans="1:8" ht="15.75" x14ac:dyDescent="0.25">
      <c r="A38" s="5"/>
      <c r="B38" s="8"/>
      <c r="C38" s="8" t="s">
        <v>78</v>
      </c>
      <c r="D38" s="8" t="s">
        <v>79</v>
      </c>
      <c r="E38" s="8" t="s">
        <v>79</v>
      </c>
      <c r="F38" s="8" t="s">
        <v>79</v>
      </c>
      <c r="G38" s="10" t="s">
        <v>79</v>
      </c>
      <c r="H38" s="12" t="s">
        <v>79</v>
      </c>
    </row>
    <row r="39" spans="1:8" ht="15.75" x14ac:dyDescent="0.25">
      <c r="A39" s="5"/>
      <c r="B39" s="8"/>
      <c r="C39" s="8" t="s">
        <v>77</v>
      </c>
      <c r="D39" s="8"/>
      <c r="E39" s="8"/>
      <c r="F39" s="8"/>
      <c r="G39" s="10">
        <f>SUM(G38:G38)</f>
        <v>0</v>
      </c>
      <c r="H39" s="13">
        <f>SUM(H38:H38)</f>
        <v>0</v>
      </c>
    </row>
    <row r="40" spans="1:8" ht="15.75" x14ac:dyDescent="0.25">
      <c r="A40" s="5"/>
      <c r="B40" s="8"/>
      <c r="C40" s="8" t="s">
        <v>80</v>
      </c>
      <c r="D40" s="8"/>
      <c r="E40" s="8"/>
      <c r="F40" s="8"/>
      <c r="G40" s="14">
        <f>SUM(G36,G39)</f>
        <v>744.45505000000026</v>
      </c>
      <c r="H40" s="14">
        <f>SUM(H36,H39)</f>
        <v>99.739856000000032</v>
      </c>
    </row>
    <row r="41" spans="1:8" ht="15.75" x14ac:dyDescent="0.25">
      <c r="A41" s="5"/>
      <c r="B41" s="8"/>
      <c r="C41" s="8"/>
      <c r="D41" s="8"/>
      <c r="E41" s="8"/>
      <c r="F41" s="8"/>
      <c r="G41" s="10"/>
      <c r="H41" s="12"/>
    </row>
    <row r="42" spans="1:8" ht="15.75" x14ac:dyDescent="0.25">
      <c r="A42" s="5"/>
      <c r="B42" s="8"/>
      <c r="C42" s="8" t="s">
        <v>81</v>
      </c>
      <c r="D42" s="8"/>
      <c r="E42" s="8"/>
      <c r="F42" s="8"/>
      <c r="G42" s="10"/>
      <c r="H42" s="12"/>
    </row>
    <row r="43" spans="1:8" ht="15.75" x14ac:dyDescent="0.25">
      <c r="A43" s="5"/>
      <c r="B43" s="8"/>
      <c r="C43" s="8" t="s">
        <v>82</v>
      </c>
      <c r="D43" s="8" t="s">
        <v>79</v>
      </c>
      <c r="E43" s="8" t="s">
        <v>79</v>
      </c>
      <c r="F43" s="8" t="s">
        <v>79</v>
      </c>
      <c r="G43" s="10" t="s">
        <v>79</v>
      </c>
      <c r="H43" s="12" t="s">
        <v>79</v>
      </c>
    </row>
    <row r="44" spans="1:8" ht="15.75" x14ac:dyDescent="0.25">
      <c r="A44" s="5"/>
      <c r="B44" s="8"/>
      <c r="C44" s="8" t="s">
        <v>77</v>
      </c>
      <c r="D44" s="8"/>
      <c r="E44" s="8"/>
      <c r="F44" s="8"/>
      <c r="G44" s="10">
        <f>SUM(G43:G43)</f>
        <v>0</v>
      </c>
      <c r="H44" s="13">
        <f>SUM(H43:H43)</f>
        <v>0</v>
      </c>
    </row>
    <row r="45" spans="1:8" ht="15.75" x14ac:dyDescent="0.25">
      <c r="A45" s="5"/>
      <c r="B45" s="8"/>
      <c r="C45" s="8"/>
      <c r="D45" s="8"/>
      <c r="E45" s="8"/>
      <c r="F45" s="8"/>
      <c r="G45" s="10"/>
      <c r="H45" s="12"/>
    </row>
    <row r="46" spans="1:8" ht="15.75" x14ac:dyDescent="0.25">
      <c r="A46" s="5"/>
      <c r="B46" s="8"/>
      <c r="C46" s="8" t="s">
        <v>83</v>
      </c>
      <c r="D46" s="8" t="s">
        <v>79</v>
      </c>
      <c r="E46" s="8" t="s">
        <v>79</v>
      </c>
      <c r="F46" s="8" t="s">
        <v>79</v>
      </c>
      <c r="G46" s="10" t="s">
        <v>79</v>
      </c>
      <c r="H46" s="12" t="s">
        <v>79</v>
      </c>
    </row>
    <row r="47" spans="1:8" ht="15.75" x14ac:dyDescent="0.25">
      <c r="A47" s="5"/>
      <c r="B47" s="8"/>
      <c r="C47" s="8" t="s">
        <v>77</v>
      </c>
      <c r="D47" s="8"/>
      <c r="E47" s="8"/>
      <c r="F47" s="8"/>
      <c r="G47" s="10">
        <f>SUM(G46:G46)</f>
        <v>0</v>
      </c>
      <c r="H47" s="13">
        <f>SUM(H46:H46)</f>
        <v>0</v>
      </c>
    </row>
    <row r="48" spans="1:8" ht="15.75" x14ac:dyDescent="0.25">
      <c r="A48" s="5"/>
      <c r="B48" s="8"/>
      <c r="C48" s="8" t="s">
        <v>80</v>
      </c>
      <c r="D48" s="8"/>
      <c r="E48" s="8"/>
      <c r="F48" s="8"/>
      <c r="G48" s="14">
        <f>SUM(G44,G47)</f>
        <v>0</v>
      </c>
      <c r="H48" s="14">
        <f>SUM(H44,H47)</f>
        <v>0</v>
      </c>
    </row>
    <row r="49" spans="1:8" ht="15.75" x14ac:dyDescent="0.25">
      <c r="A49" s="5"/>
      <c r="B49" s="8"/>
      <c r="C49" s="8"/>
      <c r="D49" s="8"/>
      <c r="E49" s="8"/>
      <c r="F49" s="8"/>
      <c r="G49" s="10"/>
      <c r="H49" s="12"/>
    </row>
    <row r="50" spans="1:8" ht="15.75" x14ac:dyDescent="0.25">
      <c r="A50" s="5"/>
      <c r="B50" s="8"/>
      <c r="C50" s="8" t="s">
        <v>84</v>
      </c>
      <c r="D50" s="8"/>
      <c r="E50" s="8"/>
      <c r="F50" s="8"/>
      <c r="G50" s="10"/>
      <c r="H50" s="12"/>
    </row>
    <row r="51" spans="1:8" ht="15.75" x14ac:dyDescent="0.25">
      <c r="A51" s="5"/>
      <c r="B51" s="8"/>
      <c r="C51" s="8" t="s">
        <v>85</v>
      </c>
      <c r="D51" s="8" t="s">
        <v>79</v>
      </c>
      <c r="E51" s="8" t="s">
        <v>79</v>
      </c>
      <c r="F51" s="8" t="s">
        <v>79</v>
      </c>
      <c r="G51" s="10" t="s">
        <v>79</v>
      </c>
      <c r="H51" s="12" t="s">
        <v>79</v>
      </c>
    </row>
    <row r="52" spans="1:8" ht="15.75" x14ac:dyDescent="0.25">
      <c r="A52" s="5"/>
      <c r="B52" s="8"/>
      <c r="C52" s="8" t="s">
        <v>77</v>
      </c>
      <c r="D52" s="8"/>
      <c r="E52" s="8"/>
      <c r="F52" s="8"/>
      <c r="G52" s="10">
        <f>SUM(G51:G51)</f>
        <v>0</v>
      </c>
      <c r="H52" s="13">
        <f>SUM(H51:H51)</f>
        <v>0</v>
      </c>
    </row>
    <row r="53" spans="1:8" ht="15.75" x14ac:dyDescent="0.25">
      <c r="A53" s="5"/>
      <c r="B53" s="8"/>
      <c r="C53" s="8"/>
      <c r="D53" s="8"/>
      <c r="E53" s="8"/>
      <c r="F53" s="8"/>
      <c r="G53" s="10"/>
      <c r="H53" s="12"/>
    </row>
    <row r="54" spans="1:8" ht="15.75" x14ac:dyDescent="0.25">
      <c r="A54" s="5"/>
      <c r="B54" s="8"/>
      <c r="C54" s="8" t="s">
        <v>86</v>
      </c>
      <c r="D54" s="8" t="s">
        <v>79</v>
      </c>
      <c r="E54" s="8" t="s">
        <v>79</v>
      </c>
      <c r="F54" s="8" t="s">
        <v>79</v>
      </c>
      <c r="G54" s="10" t="s">
        <v>79</v>
      </c>
      <c r="H54" s="12" t="s">
        <v>79</v>
      </c>
    </row>
    <row r="55" spans="1:8" ht="15.75" x14ac:dyDescent="0.25">
      <c r="A55" s="5"/>
      <c r="B55" s="8"/>
      <c r="C55" s="8" t="s">
        <v>77</v>
      </c>
      <c r="D55" s="8"/>
      <c r="E55" s="8"/>
      <c r="F55" s="8"/>
      <c r="G55" s="10">
        <f>SUM(G54:G54)</f>
        <v>0</v>
      </c>
      <c r="H55" s="13">
        <f>SUM(H54:H54)</f>
        <v>0</v>
      </c>
    </row>
    <row r="56" spans="1:8" ht="15.75" x14ac:dyDescent="0.25">
      <c r="A56" s="5"/>
      <c r="B56" s="8"/>
      <c r="C56" s="8"/>
      <c r="D56" s="8"/>
      <c r="E56" s="8"/>
      <c r="F56" s="8"/>
      <c r="G56" s="10"/>
      <c r="H56" s="12"/>
    </row>
    <row r="57" spans="1:8" ht="15.75" x14ac:dyDescent="0.25">
      <c r="A57" s="5"/>
      <c r="B57" s="8"/>
      <c r="C57" s="8" t="s">
        <v>87</v>
      </c>
      <c r="D57" s="8" t="s">
        <v>79</v>
      </c>
      <c r="E57" s="8" t="s">
        <v>79</v>
      </c>
      <c r="F57" s="8" t="s">
        <v>79</v>
      </c>
      <c r="G57" s="10" t="s">
        <v>79</v>
      </c>
      <c r="H57" s="12" t="s">
        <v>79</v>
      </c>
    </row>
    <row r="58" spans="1:8" ht="15.75" x14ac:dyDescent="0.25">
      <c r="A58" s="5"/>
      <c r="B58" s="8"/>
      <c r="C58" s="8" t="s">
        <v>77</v>
      </c>
      <c r="D58" s="8"/>
      <c r="E58" s="8"/>
      <c r="F58" s="8"/>
      <c r="G58" s="10">
        <f>SUM(G57:G57)</f>
        <v>0</v>
      </c>
      <c r="H58" s="13">
        <f>SUM(H57:H57)</f>
        <v>0</v>
      </c>
    </row>
    <row r="59" spans="1:8" ht="15.75" x14ac:dyDescent="0.25">
      <c r="A59" s="5"/>
      <c r="B59" s="8"/>
      <c r="C59" s="8" t="s">
        <v>80</v>
      </c>
      <c r="D59" s="8"/>
      <c r="E59" s="8"/>
      <c r="F59" s="8"/>
      <c r="G59" s="14">
        <f>SUM(G52,G55,G58)</f>
        <v>0</v>
      </c>
      <c r="H59" s="14">
        <f>SUM(H52,H55,H58)</f>
        <v>0</v>
      </c>
    </row>
    <row r="60" spans="1:8" ht="15.75" x14ac:dyDescent="0.25">
      <c r="A60" s="5"/>
      <c r="B60" s="8"/>
      <c r="C60" s="8"/>
      <c r="D60" s="8"/>
      <c r="E60" s="8"/>
      <c r="F60" s="8"/>
      <c r="G60" s="10"/>
      <c r="H60" s="12"/>
    </row>
    <row r="61" spans="1:8" ht="15.75" x14ac:dyDescent="0.25">
      <c r="A61" s="5"/>
      <c r="B61" s="8"/>
      <c r="C61" s="8" t="s">
        <v>88</v>
      </c>
      <c r="D61" s="8"/>
      <c r="E61" s="8"/>
      <c r="F61" s="8"/>
      <c r="G61" s="10"/>
      <c r="H61" s="12"/>
    </row>
    <row r="62" spans="1:8" ht="15.75" x14ac:dyDescent="0.25">
      <c r="A62" s="5"/>
      <c r="B62" s="8"/>
      <c r="C62" s="8" t="s">
        <v>89</v>
      </c>
      <c r="D62" s="8" t="s">
        <v>79</v>
      </c>
      <c r="E62" s="8" t="s">
        <v>79</v>
      </c>
      <c r="F62" s="8" t="s">
        <v>79</v>
      </c>
      <c r="G62" s="10" t="s">
        <v>79</v>
      </c>
      <c r="H62" s="12" t="s">
        <v>79</v>
      </c>
    </row>
    <row r="63" spans="1:8" ht="15.75" x14ac:dyDescent="0.25">
      <c r="A63" s="5"/>
      <c r="B63" s="8"/>
      <c r="C63" s="8" t="s">
        <v>77</v>
      </c>
      <c r="D63" s="8"/>
      <c r="E63" s="8"/>
      <c r="F63" s="8"/>
      <c r="G63" s="10">
        <f>SUM(G62:G62)</f>
        <v>0</v>
      </c>
      <c r="H63" s="13">
        <f>SUM(H62:H62)</f>
        <v>0</v>
      </c>
    </row>
    <row r="64" spans="1:8" ht="15.75" x14ac:dyDescent="0.25">
      <c r="A64" s="5"/>
      <c r="B64" s="8"/>
      <c r="C64" s="8" t="s">
        <v>80</v>
      </c>
      <c r="D64" s="8"/>
      <c r="E64" s="8"/>
      <c r="F64" s="8"/>
      <c r="G64" s="14">
        <f>SUM(G63)</f>
        <v>0</v>
      </c>
      <c r="H64" s="14">
        <f>SUM(H63)</f>
        <v>0</v>
      </c>
    </row>
    <row r="65" spans="1:8" ht="15.75" x14ac:dyDescent="0.25">
      <c r="A65" s="5"/>
      <c r="B65" s="8"/>
      <c r="C65" s="8"/>
      <c r="D65" s="8"/>
      <c r="E65" s="8"/>
      <c r="F65" s="8"/>
      <c r="G65" s="10"/>
      <c r="H65" s="12"/>
    </row>
    <row r="66" spans="1:8" ht="15.75" x14ac:dyDescent="0.25">
      <c r="A66" s="5"/>
      <c r="B66" s="8"/>
      <c r="C66" s="8" t="s">
        <v>90</v>
      </c>
      <c r="D66" s="8"/>
      <c r="E66" s="8"/>
      <c r="F66" s="8"/>
      <c r="G66" s="10"/>
      <c r="H66" s="12"/>
    </row>
    <row r="67" spans="1:8" ht="15.75" x14ac:dyDescent="0.25">
      <c r="A67" s="5"/>
      <c r="B67" s="8"/>
      <c r="C67" s="8" t="s">
        <v>91</v>
      </c>
      <c r="D67" s="8" t="s">
        <v>79</v>
      </c>
      <c r="E67" s="8" t="s">
        <v>79</v>
      </c>
      <c r="F67" s="8" t="s">
        <v>79</v>
      </c>
      <c r="G67" s="10" t="s">
        <v>79</v>
      </c>
      <c r="H67" s="12" t="s">
        <v>79</v>
      </c>
    </row>
    <row r="68" spans="1:8" ht="15.75" x14ac:dyDescent="0.25">
      <c r="A68" s="5"/>
      <c r="B68" s="8"/>
      <c r="C68" s="8" t="s">
        <v>77</v>
      </c>
      <c r="D68" s="8"/>
      <c r="E68" s="8"/>
      <c r="F68" s="8"/>
      <c r="G68" s="10">
        <f>SUM(G67:G67)</f>
        <v>0</v>
      </c>
      <c r="H68" s="13">
        <f>SUM(H67:H67)</f>
        <v>0</v>
      </c>
    </row>
    <row r="69" spans="1:8" ht="15.75" x14ac:dyDescent="0.25">
      <c r="A69" s="5"/>
      <c r="B69" s="8"/>
      <c r="C69" s="8"/>
      <c r="D69" s="8"/>
      <c r="E69" s="8"/>
      <c r="F69" s="8"/>
      <c r="G69" s="10"/>
      <c r="H69" s="12"/>
    </row>
    <row r="70" spans="1:8" ht="15.75" x14ac:dyDescent="0.25">
      <c r="A70" s="5"/>
      <c r="B70" s="8"/>
      <c r="C70" s="8" t="s">
        <v>92</v>
      </c>
      <c r="D70" s="8"/>
      <c r="E70" s="8"/>
      <c r="F70" s="8"/>
      <c r="G70" s="10"/>
      <c r="H70" s="12"/>
    </row>
    <row r="71" spans="1:8" ht="15.75" x14ac:dyDescent="0.25">
      <c r="A71" s="15">
        <v>25</v>
      </c>
      <c r="B71" s="16" t="s">
        <v>93</v>
      </c>
      <c r="C71" s="16" t="s">
        <v>94</v>
      </c>
      <c r="D71" s="16" t="s">
        <v>25</v>
      </c>
      <c r="E71" s="16" t="s">
        <v>18</v>
      </c>
      <c r="F71" s="16">
        <v>154.30000000000001</v>
      </c>
      <c r="G71" s="17">
        <v>15.42728</v>
      </c>
      <c r="H71" s="18">
        <v>2.0669</v>
      </c>
    </row>
    <row r="72" spans="1:8" ht="15.75" x14ac:dyDescent="0.25">
      <c r="A72" s="5"/>
      <c r="B72" s="8"/>
      <c r="C72" s="8" t="s">
        <v>77</v>
      </c>
      <c r="D72" s="8"/>
      <c r="E72" s="8"/>
      <c r="F72" s="8"/>
      <c r="G72" s="10">
        <f>SUM(G71:G71)</f>
        <v>15.42728</v>
      </c>
      <c r="H72" s="13">
        <f>SUM(H71:H71)</f>
        <v>2.0669</v>
      </c>
    </row>
    <row r="73" spans="1:8" ht="15.75" x14ac:dyDescent="0.25">
      <c r="A73" s="5"/>
      <c r="B73" s="8"/>
      <c r="C73" s="8"/>
      <c r="D73" s="8"/>
      <c r="E73" s="8"/>
      <c r="F73" s="8"/>
      <c r="G73" s="10"/>
      <c r="H73" s="12"/>
    </row>
    <row r="74" spans="1:8" ht="15.75" x14ac:dyDescent="0.25">
      <c r="A74" s="5"/>
      <c r="B74" s="8"/>
      <c r="C74" s="8" t="s">
        <v>95</v>
      </c>
      <c r="D74" s="8"/>
      <c r="E74" s="8"/>
      <c r="F74" s="8"/>
      <c r="G74" s="10"/>
      <c r="H74" s="12"/>
    </row>
    <row r="75" spans="1:8" ht="15.75" x14ac:dyDescent="0.25">
      <c r="A75" s="15">
        <v>26</v>
      </c>
      <c r="B75" s="16" t="s">
        <v>25</v>
      </c>
      <c r="C75" s="16" t="s">
        <v>96</v>
      </c>
      <c r="D75" s="16" t="s">
        <v>25</v>
      </c>
      <c r="E75" s="16" t="s">
        <v>18</v>
      </c>
      <c r="F75" s="16">
        <v>0</v>
      </c>
      <c r="G75" s="17">
        <v>-13.485569999999999</v>
      </c>
      <c r="H75" s="18">
        <v>-1.806756</v>
      </c>
    </row>
    <row r="76" spans="1:8" ht="15.75" x14ac:dyDescent="0.25">
      <c r="A76" s="5"/>
      <c r="B76" s="8"/>
      <c r="C76" s="8" t="s">
        <v>77</v>
      </c>
      <c r="D76" s="8"/>
      <c r="E76" s="8"/>
      <c r="F76" s="8"/>
      <c r="G76" s="10">
        <f>SUM(G75:G75)</f>
        <v>-13.485569999999999</v>
      </c>
      <c r="H76" s="13">
        <f>SUM(H75:H75)</f>
        <v>-1.806756</v>
      </c>
    </row>
    <row r="77" spans="1:8" ht="15.75" x14ac:dyDescent="0.25">
      <c r="A77" s="5"/>
      <c r="B77" s="8"/>
      <c r="C77" s="8" t="s">
        <v>80</v>
      </c>
      <c r="D77" s="8"/>
      <c r="E77" s="8"/>
      <c r="F77" s="8"/>
      <c r="G77" s="14">
        <f>SUM(G68,G72,G76)</f>
        <v>1.9417100000000005</v>
      </c>
      <c r="H77" s="14">
        <f>SUM(H68,H72,H76)</f>
        <v>0.26014399999999993</v>
      </c>
    </row>
    <row r="78" spans="1:8" ht="15.75" x14ac:dyDescent="0.25">
      <c r="A78" s="6"/>
      <c r="B78" s="9"/>
      <c r="C78" s="9" t="s">
        <v>97</v>
      </c>
      <c r="D78" s="9"/>
      <c r="E78" s="9"/>
      <c r="F78" s="9"/>
      <c r="G78" s="14">
        <f>SUM(G40,G48,G59,G64,G77)</f>
        <v>746.39676000000031</v>
      </c>
      <c r="H78" s="14">
        <f>SUM(H40,H48,H59,H64,H77)</f>
        <v>100.00000000000003</v>
      </c>
    </row>
    <row r="79" spans="1:8" x14ac:dyDescent="0.25">
      <c r="G79" s="3"/>
    </row>
    <row r="80" spans="1:8" x14ac:dyDescent="0.25">
      <c r="C80" t="s">
        <v>98</v>
      </c>
      <c r="G80" s="3"/>
    </row>
    <row r="81" spans="2:7" x14ac:dyDescent="0.25">
      <c r="G81" s="3"/>
    </row>
    <row r="82" spans="2:7" x14ac:dyDescent="0.25">
      <c r="B82" t="s">
        <v>99</v>
      </c>
      <c r="C82" t="s">
        <v>100</v>
      </c>
      <c r="G82" s="3"/>
    </row>
    <row r="83" spans="2:7" x14ac:dyDescent="0.25">
      <c r="B83" t="s">
        <v>101</v>
      </c>
      <c r="C83" t="s">
        <v>102</v>
      </c>
      <c r="G83" s="3"/>
    </row>
    <row r="84" spans="2:7" x14ac:dyDescent="0.25">
      <c r="B84" t="s">
        <v>103</v>
      </c>
      <c r="C84" s="22" t="s">
        <v>301</v>
      </c>
      <c r="G84" s="3"/>
    </row>
    <row r="85" spans="2:7" x14ac:dyDescent="0.25">
      <c r="C85" s="22" t="s">
        <v>302</v>
      </c>
      <c r="G85" s="3"/>
    </row>
    <row r="86" spans="2:7" x14ac:dyDescent="0.25">
      <c r="C86" s="22" t="s">
        <v>303</v>
      </c>
      <c r="G86" s="3"/>
    </row>
    <row r="87" spans="2:7" x14ac:dyDescent="0.25">
      <c r="C87" s="22" t="s">
        <v>304</v>
      </c>
      <c r="G87" s="3"/>
    </row>
    <row r="88" spans="2:7" x14ac:dyDescent="0.25">
      <c r="B88" t="s">
        <v>104</v>
      </c>
      <c r="C88" s="22" t="s">
        <v>355</v>
      </c>
      <c r="G88" s="3"/>
    </row>
    <row r="89" spans="2:7" x14ac:dyDescent="0.25">
      <c r="C89" s="22" t="s">
        <v>356</v>
      </c>
      <c r="G89" s="3"/>
    </row>
    <row r="90" spans="2:7" x14ac:dyDescent="0.25">
      <c r="C90" s="22" t="s">
        <v>357</v>
      </c>
      <c r="G90" s="3"/>
    </row>
    <row r="91" spans="2:7" x14ac:dyDescent="0.25">
      <c r="C91" s="22" t="s">
        <v>358</v>
      </c>
      <c r="G91" s="3"/>
    </row>
    <row r="92" spans="2:7" x14ac:dyDescent="0.25">
      <c r="B92" t="s">
        <v>105</v>
      </c>
      <c r="C92" t="s">
        <v>106</v>
      </c>
      <c r="G92" s="3"/>
    </row>
    <row r="93" spans="2:7" x14ac:dyDescent="0.25">
      <c r="C93" t="s">
        <v>107</v>
      </c>
      <c r="G93" s="3"/>
    </row>
    <row r="94" spans="2:7" x14ac:dyDescent="0.25">
      <c r="B94" t="s">
        <v>108</v>
      </c>
      <c r="C94" t="s">
        <v>109</v>
      </c>
      <c r="G94" s="3"/>
    </row>
    <row r="95" spans="2:7" x14ac:dyDescent="0.25">
      <c r="B95" t="s">
        <v>110</v>
      </c>
      <c r="C95" t="s">
        <v>111</v>
      </c>
      <c r="G95" s="3"/>
    </row>
    <row r="96" spans="2:7" x14ac:dyDescent="0.25">
      <c r="B96" t="s">
        <v>112</v>
      </c>
      <c r="C96" s="22" t="s">
        <v>359</v>
      </c>
      <c r="G96" s="3"/>
    </row>
    <row r="97" spans="2:7" x14ac:dyDescent="0.25">
      <c r="B97" t="s">
        <v>113</v>
      </c>
      <c r="C97" t="s">
        <v>114</v>
      </c>
      <c r="G97" s="3"/>
    </row>
    <row r="98" spans="2:7" x14ac:dyDescent="0.25">
      <c r="G98" s="3"/>
    </row>
    <row r="99" spans="2:7" x14ac:dyDescent="0.25">
      <c r="G99" s="3"/>
    </row>
    <row r="100" spans="2:7" x14ac:dyDescent="0.25">
      <c r="G100" s="3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opLeftCell="A46" zoomScale="70" zoomScaleNormal="70" workbookViewId="0">
      <selection activeCell="F1" sqref="F1"/>
    </sheetView>
  </sheetViews>
  <sheetFormatPr defaultRowHeight="15" x14ac:dyDescent="0.25"/>
  <cols>
    <col min="1" max="1" width="6.7109375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 x14ac:dyDescent="0.35">
      <c r="C1" s="1" t="s">
        <v>0</v>
      </c>
      <c r="G1" s="19"/>
    </row>
    <row r="2" spans="1:8" ht="21" x14ac:dyDescent="0.35">
      <c r="C2" s="2" t="s">
        <v>285</v>
      </c>
      <c r="G2" s="19"/>
    </row>
    <row r="3" spans="1:8" x14ac:dyDescent="0.25">
      <c r="C3" t="s">
        <v>2</v>
      </c>
      <c r="G3" s="19"/>
    </row>
    <row r="4" spans="1:8" x14ac:dyDescent="0.25">
      <c r="G4" s="19"/>
    </row>
    <row r="5" spans="1:8" x14ac:dyDescent="0.25">
      <c r="C5" t="s">
        <v>286</v>
      </c>
      <c r="G5" s="19"/>
    </row>
    <row r="6" spans="1:8" x14ac:dyDescent="0.25">
      <c r="C6" t="s">
        <v>287</v>
      </c>
      <c r="G6" s="19"/>
    </row>
    <row r="7" spans="1:8" x14ac:dyDescent="0.25">
      <c r="C7" t="s">
        <v>288</v>
      </c>
      <c r="G7" s="19"/>
    </row>
    <row r="8" spans="1:8" ht="15.75" x14ac:dyDescent="0.25">
      <c r="A8" s="4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20" t="s">
        <v>12</v>
      </c>
      <c r="H8" s="11" t="s">
        <v>13</v>
      </c>
    </row>
    <row r="9" spans="1:8" ht="15.75" x14ac:dyDescent="0.25">
      <c r="A9" s="5"/>
      <c r="B9" s="8"/>
      <c r="C9" s="8"/>
      <c r="D9" s="8"/>
      <c r="E9" s="8"/>
      <c r="F9" s="8"/>
      <c r="G9" s="10"/>
      <c r="H9" s="12"/>
    </row>
    <row r="10" spans="1:8" ht="15.75" x14ac:dyDescent="0.25">
      <c r="A10" s="5"/>
      <c r="B10" s="8"/>
      <c r="C10" s="8" t="s">
        <v>14</v>
      </c>
      <c r="D10" s="8"/>
      <c r="E10" s="8"/>
      <c r="F10" s="8"/>
      <c r="G10" s="10"/>
      <c r="H10" s="12"/>
    </row>
    <row r="11" spans="1:8" ht="15.75" x14ac:dyDescent="0.25">
      <c r="A11" s="5"/>
      <c r="B11" s="8"/>
      <c r="C11" s="8" t="s">
        <v>15</v>
      </c>
      <c r="D11" s="8"/>
      <c r="E11" s="8"/>
      <c r="F11" s="8"/>
      <c r="G11" s="10"/>
      <c r="H11" s="12"/>
    </row>
    <row r="12" spans="1:8" ht="15.75" x14ac:dyDescent="0.25">
      <c r="A12" s="15">
        <v>1</v>
      </c>
      <c r="B12" s="16" t="s">
        <v>34</v>
      </c>
      <c r="C12" s="16" t="s">
        <v>35</v>
      </c>
      <c r="D12" s="16" t="s">
        <v>18</v>
      </c>
      <c r="E12" s="16" t="s">
        <v>36</v>
      </c>
      <c r="F12" s="16">
        <v>79550</v>
      </c>
      <c r="G12" s="17">
        <v>125.96742999999999</v>
      </c>
      <c r="H12" s="18">
        <v>7.8666020000000003</v>
      </c>
    </row>
    <row r="13" spans="1:8" ht="15.75" x14ac:dyDescent="0.25">
      <c r="A13" s="15">
        <v>2</v>
      </c>
      <c r="B13" s="16" t="s">
        <v>20</v>
      </c>
      <c r="C13" s="16" t="s">
        <v>21</v>
      </c>
      <c r="D13" s="16" t="s">
        <v>18</v>
      </c>
      <c r="E13" s="16" t="s">
        <v>22</v>
      </c>
      <c r="F13" s="16">
        <v>8540</v>
      </c>
      <c r="G13" s="17">
        <v>107.03182</v>
      </c>
      <c r="H13" s="18">
        <v>6.6840830000000002</v>
      </c>
    </row>
    <row r="14" spans="1:8" ht="15.75" x14ac:dyDescent="0.25">
      <c r="A14" s="15">
        <v>3</v>
      </c>
      <c r="B14" s="16" t="s">
        <v>23</v>
      </c>
      <c r="C14" s="16" t="s">
        <v>24</v>
      </c>
      <c r="D14" s="16" t="s">
        <v>18</v>
      </c>
      <c r="E14" s="16" t="s">
        <v>299</v>
      </c>
      <c r="F14" s="16">
        <v>7672</v>
      </c>
      <c r="G14" s="17">
        <v>86.16807</v>
      </c>
      <c r="H14" s="18">
        <v>5.3811520000000002</v>
      </c>
    </row>
    <row r="15" spans="1:8" ht="15.75" x14ac:dyDescent="0.25">
      <c r="A15" s="15">
        <v>4</v>
      </c>
      <c r="B15" s="16" t="s">
        <v>203</v>
      </c>
      <c r="C15" s="16" t="s">
        <v>204</v>
      </c>
      <c r="D15" s="16" t="s">
        <v>18</v>
      </c>
      <c r="E15" s="16" t="s">
        <v>196</v>
      </c>
      <c r="F15" s="16">
        <v>39700</v>
      </c>
      <c r="G15" s="17">
        <v>80.928449999999998</v>
      </c>
      <c r="H15" s="18">
        <v>5.0539399999999999</v>
      </c>
    </row>
    <row r="16" spans="1:8" ht="15.75" x14ac:dyDescent="0.25">
      <c r="A16" s="15">
        <v>5</v>
      </c>
      <c r="B16" s="16" t="s">
        <v>45</v>
      </c>
      <c r="C16" s="16" t="s">
        <v>46</v>
      </c>
      <c r="D16" s="16" t="s">
        <v>18</v>
      </c>
      <c r="E16" s="16" t="s">
        <v>36</v>
      </c>
      <c r="F16" s="16">
        <v>10737</v>
      </c>
      <c r="G16" s="17">
        <v>72.796859999999995</v>
      </c>
      <c r="H16" s="18">
        <v>4.5461270000000003</v>
      </c>
    </row>
    <row r="17" spans="1:8" ht="15.75" x14ac:dyDescent="0.25">
      <c r="A17" s="15">
        <v>6</v>
      </c>
      <c r="B17" s="16" t="s">
        <v>26</v>
      </c>
      <c r="C17" s="16" t="s">
        <v>27</v>
      </c>
      <c r="D17" s="16" t="s">
        <v>18</v>
      </c>
      <c r="E17" s="16" t="s">
        <v>28</v>
      </c>
      <c r="F17" s="16">
        <v>12910</v>
      </c>
      <c r="G17" s="17">
        <v>71.818330000000003</v>
      </c>
      <c r="H17" s="18">
        <v>4.4850180000000002</v>
      </c>
    </row>
    <row r="18" spans="1:8" ht="15.75" x14ac:dyDescent="0.25">
      <c r="A18" s="15">
        <v>7</v>
      </c>
      <c r="B18" s="16" t="s">
        <v>40</v>
      </c>
      <c r="C18" s="16" t="s">
        <v>41</v>
      </c>
      <c r="D18" s="16" t="s">
        <v>18</v>
      </c>
      <c r="E18" s="16" t="s">
        <v>42</v>
      </c>
      <c r="F18" s="16">
        <v>9310</v>
      </c>
      <c r="G18" s="17">
        <v>64.029529999999994</v>
      </c>
      <c r="H18" s="18">
        <v>3.9986109999999999</v>
      </c>
    </row>
    <row r="19" spans="1:8" ht="15.75" x14ac:dyDescent="0.25">
      <c r="A19" s="15">
        <v>8</v>
      </c>
      <c r="B19" s="16" t="s">
        <v>212</v>
      </c>
      <c r="C19" s="16" t="s">
        <v>213</v>
      </c>
      <c r="D19" s="16" t="s">
        <v>18</v>
      </c>
      <c r="E19" s="16" t="s">
        <v>214</v>
      </c>
      <c r="F19" s="16">
        <v>5870</v>
      </c>
      <c r="G19" s="17">
        <v>56.78051</v>
      </c>
      <c r="H19" s="18">
        <v>3.5459139999999998</v>
      </c>
    </row>
    <row r="20" spans="1:8" ht="15.75" x14ac:dyDescent="0.25">
      <c r="A20" s="15">
        <v>9</v>
      </c>
      <c r="B20" s="16" t="s">
        <v>16</v>
      </c>
      <c r="C20" s="16" t="s">
        <v>17</v>
      </c>
      <c r="D20" s="16" t="s">
        <v>18</v>
      </c>
      <c r="E20" s="16" t="s">
        <v>19</v>
      </c>
      <c r="F20" s="16">
        <v>28000</v>
      </c>
      <c r="G20" s="17">
        <v>52.933999999999997</v>
      </c>
      <c r="H20" s="18">
        <v>3.305701</v>
      </c>
    </row>
    <row r="21" spans="1:8" ht="15.75" x14ac:dyDescent="0.25">
      <c r="A21" s="15">
        <v>10</v>
      </c>
      <c r="B21" s="16" t="s">
        <v>121</v>
      </c>
      <c r="C21" s="16" t="s">
        <v>122</v>
      </c>
      <c r="D21" s="16" t="s">
        <v>18</v>
      </c>
      <c r="E21" s="16" t="s">
        <v>123</v>
      </c>
      <c r="F21" s="16">
        <v>10575</v>
      </c>
      <c r="G21" s="17">
        <v>46.022399999999998</v>
      </c>
      <c r="H21" s="18">
        <v>2.8740749999999999</v>
      </c>
    </row>
    <row r="22" spans="1:8" ht="15.75" x14ac:dyDescent="0.25">
      <c r="A22" s="15">
        <v>11</v>
      </c>
      <c r="B22" s="16" t="s">
        <v>182</v>
      </c>
      <c r="C22" s="16" t="s">
        <v>183</v>
      </c>
      <c r="D22" s="16" t="s">
        <v>18</v>
      </c>
      <c r="E22" s="16" t="s">
        <v>22</v>
      </c>
      <c r="F22" s="16">
        <v>1500</v>
      </c>
      <c r="G22" s="17">
        <v>45.654000000000003</v>
      </c>
      <c r="H22" s="18">
        <v>2.8510689999999999</v>
      </c>
    </row>
    <row r="23" spans="1:8" ht="15.75" x14ac:dyDescent="0.25">
      <c r="A23" s="15">
        <v>12</v>
      </c>
      <c r="B23" s="16" t="s">
        <v>64</v>
      </c>
      <c r="C23" s="16" t="s">
        <v>65</v>
      </c>
      <c r="D23" s="16" t="s">
        <v>18</v>
      </c>
      <c r="E23" s="16" t="s">
        <v>22</v>
      </c>
      <c r="F23" s="16">
        <v>2850</v>
      </c>
      <c r="G23" s="17">
        <v>45.592869999999998</v>
      </c>
      <c r="H23" s="18">
        <v>2.8472520000000001</v>
      </c>
    </row>
    <row r="24" spans="1:8" ht="15.75" x14ac:dyDescent="0.25">
      <c r="A24" s="15">
        <v>13</v>
      </c>
      <c r="B24" s="16" t="s">
        <v>43</v>
      </c>
      <c r="C24" s="16" t="s">
        <v>44</v>
      </c>
      <c r="D24" s="16" t="s">
        <v>18</v>
      </c>
      <c r="E24" s="16" t="s">
        <v>22</v>
      </c>
      <c r="F24" s="16">
        <v>1500</v>
      </c>
      <c r="G24" s="17">
        <v>43.414499999999997</v>
      </c>
      <c r="H24" s="18">
        <v>2.7112129999999999</v>
      </c>
    </row>
    <row r="25" spans="1:8" ht="15.75" x14ac:dyDescent="0.25">
      <c r="A25" s="15">
        <v>14</v>
      </c>
      <c r="B25" s="16" t="s">
        <v>62</v>
      </c>
      <c r="C25" s="16" t="s">
        <v>63</v>
      </c>
      <c r="D25" s="16" t="s">
        <v>18</v>
      </c>
      <c r="E25" s="16" t="s">
        <v>19</v>
      </c>
      <c r="F25" s="16">
        <v>1650</v>
      </c>
      <c r="G25" s="17">
        <v>37.216569999999997</v>
      </c>
      <c r="H25" s="18">
        <v>2.3241559999999999</v>
      </c>
    </row>
    <row r="26" spans="1:8" ht="15.75" x14ac:dyDescent="0.25">
      <c r="A26" s="15">
        <v>15</v>
      </c>
      <c r="B26" s="16" t="s">
        <v>29</v>
      </c>
      <c r="C26" s="16" t="s">
        <v>30</v>
      </c>
      <c r="D26" s="16" t="s">
        <v>18</v>
      </c>
      <c r="E26" s="16" t="s">
        <v>31</v>
      </c>
      <c r="F26" s="16">
        <v>27950</v>
      </c>
      <c r="G26" s="17">
        <v>35.496499999999997</v>
      </c>
      <c r="H26" s="18">
        <v>2.2167379999999999</v>
      </c>
    </row>
    <row r="27" spans="1:8" ht="15.75" x14ac:dyDescent="0.25">
      <c r="A27" s="15">
        <v>16</v>
      </c>
      <c r="B27" s="16" t="s">
        <v>184</v>
      </c>
      <c r="C27" s="16" t="s">
        <v>185</v>
      </c>
      <c r="D27" s="16" t="s">
        <v>18</v>
      </c>
      <c r="E27" s="16" t="s">
        <v>123</v>
      </c>
      <c r="F27" s="16">
        <v>3610</v>
      </c>
      <c r="G27" s="17">
        <v>33.239069999999998</v>
      </c>
      <c r="H27" s="18">
        <v>2.0757629999999998</v>
      </c>
    </row>
    <row r="28" spans="1:8" ht="15.75" x14ac:dyDescent="0.25">
      <c r="A28" s="15">
        <v>17</v>
      </c>
      <c r="B28" s="16" t="s">
        <v>49</v>
      </c>
      <c r="C28" s="16" t="s">
        <v>50</v>
      </c>
      <c r="D28" s="16" t="s">
        <v>18</v>
      </c>
      <c r="E28" s="16" t="s">
        <v>51</v>
      </c>
      <c r="F28" s="16">
        <v>12400</v>
      </c>
      <c r="G28" s="17">
        <v>30.063800000000001</v>
      </c>
      <c r="H28" s="18">
        <v>1.8774690000000001</v>
      </c>
    </row>
    <row r="29" spans="1:8" ht="15.75" x14ac:dyDescent="0.25">
      <c r="A29" s="15">
        <v>18</v>
      </c>
      <c r="B29" s="16" t="s">
        <v>60</v>
      </c>
      <c r="C29" s="16" t="s">
        <v>61</v>
      </c>
      <c r="D29" s="16" t="s">
        <v>18</v>
      </c>
      <c r="E29" s="16" t="s">
        <v>51</v>
      </c>
      <c r="F29" s="16">
        <v>6565</v>
      </c>
      <c r="G29" s="17">
        <v>29.53265</v>
      </c>
      <c r="H29" s="18">
        <v>1.8442989999999999</v>
      </c>
    </row>
    <row r="30" spans="1:8" ht="15.75" x14ac:dyDescent="0.25">
      <c r="A30" s="15">
        <v>19</v>
      </c>
      <c r="B30" s="16" t="s">
        <v>47</v>
      </c>
      <c r="C30" s="16" t="s">
        <v>48</v>
      </c>
      <c r="D30" s="16" t="s">
        <v>18</v>
      </c>
      <c r="E30" s="16" t="s">
        <v>19</v>
      </c>
      <c r="F30" s="16">
        <v>128195</v>
      </c>
      <c r="G30" s="17">
        <v>24.613440000000001</v>
      </c>
      <c r="H30" s="18">
        <v>1.5370969999999999</v>
      </c>
    </row>
    <row r="31" spans="1:8" ht="15.75" x14ac:dyDescent="0.25">
      <c r="A31" s="15">
        <v>20</v>
      </c>
      <c r="B31" s="16" t="s">
        <v>69</v>
      </c>
      <c r="C31" s="16" t="s">
        <v>70</v>
      </c>
      <c r="D31" s="16" t="s">
        <v>18</v>
      </c>
      <c r="E31" s="16" t="s">
        <v>22</v>
      </c>
      <c r="F31" s="16">
        <v>2300</v>
      </c>
      <c r="G31" s="17">
        <v>20.917349999999999</v>
      </c>
      <c r="H31" s="18">
        <v>1.3062780000000001</v>
      </c>
    </row>
    <row r="32" spans="1:8" ht="15.75" x14ac:dyDescent="0.25">
      <c r="A32" s="15">
        <v>21</v>
      </c>
      <c r="B32" s="16" t="s">
        <v>55</v>
      </c>
      <c r="C32" s="16" t="s">
        <v>56</v>
      </c>
      <c r="D32" s="16" t="s">
        <v>18</v>
      </c>
      <c r="E32" s="16" t="s">
        <v>57</v>
      </c>
      <c r="F32" s="16">
        <v>500</v>
      </c>
      <c r="G32" s="17">
        <v>20.562750000000001</v>
      </c>
      <c r="H32" s="18">
        <v>1.284133</v>
      </c>
    </row>
    <row r="33" spans="1:8" ht="15.75" x14ac:dyDescent="0.25">
      <c r="A33" s="15">
        <v>22</v>
      </c>
      <c r="B33" s="16" t="s">
        <v>66</v>
      </c>
      <c r="C33" s="16" t="s">
        <v>67</v>
      </c>
      <c r="D33" s="16" t="s">
        <v>18</v>
      </c>
      <c r="E33" s="16" t="s">
        <v>68</v>
      </c>
      <c r="F33" s="16">
        <v>1900</v>
      </c>
      <c r="G33" s="17">
        <v>20.19605</v>
      </c>
      <c r="H33" s="18">
        <v>1.261233</v>
      </c>
    </row>
    <row r="34" spans="1:8" ht="15.75" x14ac:dyDescent="0.25">
      <c r="A34" s="15">
        <v>23</v>
      </c>
      <c r="B34" s="16" t="s">
        <v>192</v>
      </c>
      <c r="C34" s="16" t="s">
        <v>193</v>
      </c>
      <c r="D34" s="16" t="s">
        <v>18</v>
      </c>
      <c r="E34" s="16" t="s">
        <v>123</v>
      </c>
      <c r="F34" s="16">
        <v>2600</v>
      </c>
      <c r="G34" s="17">
        <v>20.009599999999999</v>
      </c>
      <c r="H34" s="18">
        <v>1.2495890000000001</v>
      </c>
    </row>
    <row r="35" spans="1:8" ht="15.75" x14ac:dyDescent="0.25">
      <c r="A35" s="15">
        <v>24</v>
      </c>
      <c r="B35" s="16" t="s">
        <v>32</v>
      </c>
      <c r="C35" s="16" t="s">
        <v>33</v>
      </c>
      <c r="D35" s="16" t="s">
        <v>18</v>
      </c>
      <c r="E35" s="16" t="s">
        <v>22</v>
      </c>
      <c r="F35" s="16">
        <v>2160</v>
      </c>
      <c r="G35" s="17">
        <v>19.847159999999999</v>
      </c>
      <c r="H35" s="18">
        <v>1.2394449999999999</v>
      </c>
    </row>
    <row r="36" spans="1:8" ht="15.75" x14ac:dyDescent="0.25">
      <c r="A36" s="15">
        <v>25</v>
      </c>
      <c r="B36" s="16" t="s">
        <v>217</v>
      </c>
      <c r="C36" s="16" t="s">
        <v>218</v>
      </c>
      <c r="D36" s="16" t="s">
        <v>18</v>
      </c>
      <c r="E36" s="16" t="s">
        <v>196</v>
      </c>
      <c r="F36" s="16">
        <v>2970</v>
      </c>
      <c r="G36" s="17">
        <v>16.600819999999999</v>
      </c>
      <c r="H36" s="18">
        <v>1.0367120000000001</v>
      </c>
    </row>
    <row r="37" spans="1:8" ht="15.75" x14ac:dyDescent="0.25">
      <c r="A37" s="15">
        <v>26</v>
      </c>
      <c r="B37" s="16" t="s">
        <v>75</v>
      </c>
      <c r="C37" s="16" t="s">
        <v>76</v>
      </c>
      <c r="D37" s="16" t="s">
        <v>18</v>
      </c>
      <c r="E37" s="16" t="s">
        <v>68</v>
      </c>
      <c r="F37" s="16">
        <v>10000</v>
      </c>
      <c r="G37" s="17">
        <v>15.72</v>
      </c>
      <c r="H37" s="18">
        <v>0.98170599999999997</v>
      </c>
    </row>
    <row r="38" spans="1:8" ht="15.75" x14ac:dyDescent="0.25">
      <c r="A38" s="15">
        <v>27</v>
      </c>
      <c r="B38" s="16" t="s">
        <v>124</v>
      </c>
      <c r="C38" s="16" t="s">
        <v>125</v>
      </c>
      <c r="D38" s="16" t="s">
        <v>18</v>
      </c>
      <c r="E38" s="16" t="s">
        <v>123</v>
      </c>
      <c r="F38" s="16">
        <v>1200</v>
      </c>
      <c r="G38" s="17">
        <v>12.2232</v>
      </c>
      <c r="H38" s="18">
        <v>0.76333300000000004</v>
      </c>
    </row>
    <row r="39" spans="1:8" ht="15.75" x14ac:dyDescent="0.25">
      <c r="A39" s="15">
        <v>28</v>
      </c>
      <c r="B39" s="16" t="s">
        <v>131</v>
      </c>
      <c r="C39" s="16" t="s">
        <v>132</v>
      </c>
      <c r="D39" s="16" t="s">
        <v>18</v>
      </c>
      <c r="E39" s="16" t="s">
        <v>123</v>
      </c>
      <c r="F39" s="16">
        <v>2600</v>
      </c>
      <c r="G39" s="17">
        <v>3.1941000000000002</v>
      </c>
      <c r="H39" s="18">
        <v>0.19947000000000001</v>
      </c>
    </row>
    <row r="40" spans="1:8" ht="15.75" x14ac:dyDescent="0.25">
      <c r="A40" s="15">
        <v>29</v>
      </c>
      <c r="B40" s="16" t="s">
        <v>37</v>
      </c>
      <c r="C40" s="16" t="s">
        <v>38</v>
      </c>
      <c r="D40" s="16" t="s">
        <v>18</v>
      </c>
      <c r="E40" s="16" t="s">
        <v>39</v>
      </c>
      <c r="F40" s="16">
        <v>3000</v>
      </c>
      <c r="G40" s="17">
        <v>2.2080000000000002</v>
      </c>
      <c r="H40" s="18">
        <v>0.13788800000000001</v>
      </c>
    </row>
    <row r="41" spans="1:8" ht="15.75" x14ac:dyDescent="0.25">
      <c r="A41" s="5"/>
      <c r="B41" s="8"/>
      <c r="C41" s="8" t="s">
        <v>77</v>
      </c>
      <c r="D41" s="8"/>
      <c r="E41" s="8"/>
      <c r="F41" s="8"/>
      <c r="G41" s="10">
        <f>SUM(G12:G40)</f>
        <v>1240.7798299999999</v>
      </c>
      <c r="H41" s="13">
        <f>SUM(H12:H40)</f>
        <v>77.486066000000037</v>
      </c>
    </row>
    <row r="42" spans="1:8" ht="15.75" x14ac:dyDescent="0.25">
      <c r="A42" s="5"/>
      <c r="B42" s="8"/>
      <c r="C42" s="8"/>
      <c r="D42" s="8"/>
      <c r="E42" s="8"/>
      <c r="F42" s="8"/>
      <c r="G42" s="10"/>
      <c r="H42" s="12"/>
    </row>
    <row r="43" spans="1:8" ht="15.75" x14ac:dyDescent="0.25">
      <c r="A43" s="5"/>
      <c r="B43" s="8"/>
      <c r="C43" s="8" t="s">
        <v>78</v>
      </c>
      <c r="D43" s="8" t="s">
        <v>79</v>
      </c>
      <c r="E43" s="8" t="s">
        <v>79</v>
      </c>
      <c r="F43" s="8" t="s">
        <v>79</v>
      </c>
      <c r="G43" s="10" t="s">
        <v>79</v>
      </c>
      <c r="H43" s="12" t="s">
        <v>79</v>
      </c>
    </row>
    <row r="44" spans="1:8" ht="15.75" x14ac:dyDescent="0.25">
      <c r="A44" s="5"/>
      <c r="B44" s="8"/>
      <c r="C44" s="8" t="s">
        <v>77</v>
      </c>
      <c r="D44" s="8"/>
      <c r="E44" s="8"/>
      <c r="F44" s="8"/>
      <c r="G44" s="10">
        <f>SUM(G43:G43)</f>
        <v>0</v>
      </c>
      <c r="H44" s="13">
        <f>SUM(H43:H43)</f>
        <v>0</v>
      </c>
    </row>
    <row r="45" spans="1:8" ht="15.75" x14ac:dyDescent="0.25">
      <c r="A45" s="5"/>
      <c r="B45" s="8"/>
      <c r="C45" s="8" t="s">
        <v>80</v>
      </c>
      <c r="D45" s="8"/>
      <c r="E45" s="8"/>
      <c r="F45" s="8"/>
      <c r="G45" s="14">
        <f>SUM(G41,G44)</f>
        <v>1240.7798299999999</v>
      </c>
      <c r="H45" s="14">
        <f>SUM(H41,H44)</f>
        <v>77.486066000000037</v>
      </c>
    </row>
    <row r="46" spans="1:8" ht="15.75" x14ac:dyDescent="0.25">
      <c r="A46" s="5"/>
      <c r="B46" s="8"/>
      <c r="C46" s="8"/>
      <c r="D46" s="8"/>
      <c r="E46" s="8"/>
      <c r="F46" s="8"/>
      <c r="G46" s="10"/>
      <c r="H46" s="12"/>
    </row>
    <row r="47" spans="1:8" ht="15.75" x14ac:dyDescent="0.25">
      <c r="A47" s="5"/>
      <c r="B47" s="8"/>
      <c r="C47" s="8" t="s">
        <v>81</v>
      </c>
      <c r="D47" s="8"/>
      <c r="E47" s="8"/>
      <c r="F47" s="8"/>
      <c r="G47" s="10"/>
      <c r="H47" s="12"/>
    </row>
    <row r="48" spans="1:8" ht="15.75" x14ac:dyDescent="0.25">
      <c r="A48" s="5"/>
      <c r="B48" s="8"/>
      <c r="C48" s="8" t="s">
        <v>82</v>
      </c>
      <c r="D48" s="8" t="s">
        <v>79</v>
      </c>
      <c r="E48" s="8" t="s">
        <v>79</v>
      </c>
      <c r="F48" s="8" t="s">
        <v>79</v>
      </c>
      <c r="G48" s="10" t="s">
        <v>79</v>
      </c>
      <c r="H48" s="12" t="s">
        <v>79</v>
      </c>
    </row>
    <row r="49" spans="1:8" ht="15.75" x14ac:dyDescent="0.25">
      <c r="A49" s="5"/>
      <c r="B49" s="8"/>
      <c r="C49" s="8" t="s">
        <v>77</v>
      </c>
      <c r="D49" s="8"/>
      <c r="E49" s="8"/>
      <c r="F49" s="8"/>
      <c r="G49" s="10">
        <f>SUM(G48:G48)</f>
        <v>0</v>
      </c>
      <c r="H49" s="13">
        <f>SUM(H48:H48)</f>
        <v>0</v>
      </c>
    </row>
    <row r="50" spans="1:8" ht="15.75" x14ac:dyDescent="0.25">
      <c r="A50" s="5"/>
      <c r="B50" s="8"/>
      <c r="C50" s="8"/>
      <c r="D50" s="8"/>
      <c r="E50" s="8"/>
      <c r="F50" s="8"/>
      <c r="G50" s="10"/>
      <c r="H50" s="12"/>
    </row>
    <row r="51" spans="1:8" ht="15.75" x14ac:dyDescent="0.25">
      <c r="A51" s="5"/>
      <c r="B51" s="8"/>
      <c r="C51" s="8" t="s">
        <v>83</v>
      </c>
      <c r="D51" s="8" t="s">
        <v>79</v>
      </c>
      <c r="E51" s="8" t="s">
        <v>79</v>
      </c>
      <c r="F51" s="8" t="s">
        <v>79</v>
      </c>
      <c r="G51" s="10" t="s">
        <v>79</v>
      </c>
      <c r="H51" s="12" t="s">
        <v>79</v>
      </c>
    </row>
    <row r="52" spans="1:8" ht="15.75" x14ac:dyDescent="0.25">
      <c r="A52" s="5"/>
      <c r="B52" s="8"/>
      <c r="C52" s="8" t="s">
        <v>77</v>
      </c>
      <c r="D52" s="8"/>
      <c r="E52" s="8"/>
      <c r="F52" s="8"/>
      <c r="G52" s="10">
        <f>SUM(G51:G51)</f>
        <v>0</v>
      </c>
      <c r="H52" s="13">
        <f>SUM(H51:H51)</f>
        <v>0</v>
      </c>
    </row>
    <row r="53" spans="1:8" ht="15.75" x14ac:dyDescent="0.25">
      <c r="A53" s="5"/>
      <c r="B53" s="8"/>
      <c r="C53" s="8" t="s">
        <v>80</v>
      </c>
      <c r="D53" s="8"/>
      <c r="E53" s="8"/>
      <c r="F53" s="8"/>
      <c r="G53" s="14">
        <f>SUM(G49,G52)</f>
        <v>0</v>
      </c>
      <c r="H53" s="14">
        <f>SUM(H49,H52)</f>
        <v>0</v>
      </c>
    </row>
    <row r="54" spans="1:8" ht="15.75" x14ac:dyDescent="0.25">
      <c r="A54" s="5"/>
      <c r="B54" s="8"/>
      <c r="C54" s="8"/>
      <c r="D54" s="8"/>
      <c r="E54" s="8"/>
      <c r="F54" s="8"/>
      <c r="G54" s="10"/>
      <c r="H54" s="12"/>
    </row>
    <row r="55" spans="1:8" ht="15.75" x14ac:dyDescent="0.25">
      <c r="A55" s="5"/>
      <c r="B55" s="8"/>
      <c r="C55" s="8" t="s">
        <v>84</v>
      </c>
      <c r="D55" s="8"/>
      <c r="E55" s="8"/>
      <c r="F55" s="8"/>
      <c r="G55" s="10"/>
      <c r="H55" s="12"/>
    </row>
    <row r="56" spans="1:8" ht="15.75" x14ac:dyDescent="0.25">
      <c r="A56" s="5"/>
      <c r="B56" s="8"/>
      <c r="C56" s="8" t="s">
        <v>85</v>
      </c>
      <c r="D56" s="8"/>
      <c r="E56" s="8"/>
      <c r="F56" s="8"/>
      <c r="G56" s="10"/>
      <c r="H56" s="12"/>
    </row>
    <row r="57" spans="1:8" ht="15.75" x14ac:dyDescent="0.25">
      <c r="A57" s="15">
        <v>30</v>
      </c>
      <c r="B57" s="16" t="s">
        <v>289</v>
      </c>
      <c r="C57" s="16" t="s">
        <v>290</v>
      </c>
      <c r="D57" s="16" t="s">
        <v>135</v>
      </c>
      <c r="E57" s="16" t="s">
        <v>18</v>
      </c>
      <c r="F57" s="16">
        <v>100000</v>
      </c>
      <c r="G57" s="17">
        <v>107.2311</v>
      </c>
      <c r="H57" s="18">
        <v>6.6965279999999998</v>
      </c>
    </row>
    <row r="58" spans="1:8" ht="15.75" x14ac:dyDescent="0.25">
      <c r="A58" s="5"/>
      <c r="B58" s="8"/>
      <c r="C58" s="8" t="s">
        <v>77</v>
      </c>
      <c r="D58" s="8"/>
      <c r="E58" s="8"/>
      <c r="F58" s="8"/>
      <c r="G58" s="10">
        <f>SUM(G57:G57)</f>
        <v>107.2311</v>
      </c>
      <c r="H58" s="13">
        <f>SUM(H57:H57)</f>
        <v>6.6965279999999998</v>
      </c>
    </row>
    <row r="59" spans="1:8" ht="15.75" x14ac:dyDescent="0.25">
      <c r="A59" s="5"/>
      <c r="B59" s="8"/>
      <c r="C59" s="8"/>
      <c r="D59" s="8"/>
      <c r="E59" s="8"/>
      <c r="F59" s="8"/>
      <c r="G59" s="10"/>
      <c r="H59" s="12"/>
    </row>
    <row r="60" spans="1:8" ht="15.75" x14ac:dyDescent="0.25">
      <c r="A60" s="5"/>
      <c r="B60" s="8"/>
      <c r="C60" s="8" t="s">
        <v>86</v>
      </c>
      <c r="D60" s="8" t="s">
        <v>79</v>
      </c>
      <c r="E60" s="8" t="s">
        <v>79</v>
      </c>
      <c r="F60" s="8" t="s">
        <v>79</v>
      </c>
      <c r="G60" s="10" t="s">
        <v>79</v>
      </c>
      <c r="H60" s="12" t="s">
        <v>79</v>
      </c>
    </row>
    <row r="61" spans="1:8" ht="15.75" x14ac:dyDescent="0.25">
      <c r="A61" s="5"/>
      <c r="B61" s="8"/>
      <c r="C61" s="8" t="s">
        <v>77</v>
      </c>
      <c r="D61" s="8"/>
      <c r="E61" s="8"/>
      <c r="F61" s="8"/>
      <c r="G61" s="10">
        <f>SUM(G60:G60)</f>
        <v>0</v>
      </c>
      <c r="H61" s="13">
        <f>SUM(H60:H60)</f>
        <v>0</v>
      </c>
    </row>
    <row r="62" spans="1:8" ht="15.75" x14ac:dyDescent="0.25">
      <c r="A62" s="5"/>
      <c r="B62" s="8"/>
      <c r="C62" s="8"/>
      <c r="D62" s="8"/>
      <c r="E62" s="8"/>
      <c r="F62" s="8"/>
      <c r="G62" s="10"/>
      <c r="H62" s="12"/>
    </row>
    <row r="63" spans="1:8" ht="15.75" x14ac:dyDescent="0.25">
      <c r="A63" s="5"/>
      <c r="B63" s="8"/>
      <c r="C63" s="8" t="s">
        <v>87</v>
      </c>
      <c r="D63" s="8" t="s">
        <v>79</v>
      </c>
      <c r="E63" s="8" t="s">
        <v>79</v>
      </c>
      <c r="F63" s="8" t="s">
        <v>79</v>
      </c>
      <c r="G63" s="10" t="s">
        <v>79</v>
      </c>
      <c r="H63" s="12" t="s">
        <v>79</v>
      </c>
    </row>
    <row r="64" spans="1:8" ht="15.75" x14ac:dyDescent="0.25">
      <c r="A64" s="5"/>
      <c r="B64" s="8"/>
      <c r="C64" s="8" t="s">
        <v>77</v>
      </c>
      <c r="D64" s="8"/>
      <c r="E64" s="8"/>
      <c r="F64" s="8"/>
      <c r="G64" s="10">
        <f>SUM(G63:G63)</f>
        <v>0</v>
      </c>
      <c r="H64" s="13">
        <f>SUM(H63:H63)</f>
        <v>0</v>
      </c>
    </row>
    <row r="65" spans="1:8" ht="15.75" x14ac:dyDescent="0.25">
      <c r="A65" s="5"/>
      <c r="B65" s="8"/>
      <c r="C65" s="8" t="s">
        <v>80</v>
      </c>
      <c r="D65" s="8"/>
      <c r="E65" s="8"/>
      <c r="F65" s="8"/>
      <c r="G65" s="14">
        <f>SUM(G58,G61,G64)</f>
        <v>107.2311</v>
      </c>
      <c r="H65" s="14">
        <f>SUM(H58,H61,H64)</f>
        <v>6.6965279999999998</v>
      </c>
    </row>
    <row r="66" spans="1:8" ht="15.75" x14ac:dyDescent="0.25">
      <c r="A66" s="5"/>
      <c r="B66" s="8"/>
      <c r="C66" s="8"/>
      <c r="D66" s="8"/>
      <c r="E66" s="8"/>
      <c r="F66" s="8"/>
      <c r="G66" s="10"/>
      <c r="H66" s="12"/>
    </row>
    <row r="67" spans="1:8" ht="15.75" x14ac:dyDescent="0.25">
      <c r="A67" s="5"/>
      <c r="B67" s="8"/>
      <c r="C67" s="8" t="s">
        <v>88</v>
      </c>
      <c r="D67" s="8"/>
      <c r="E67" s="8"/>
      <c r="F67" s="8"/>
      <c r="G67" s="10"/>
      <c r="H67" s="12"/>
    </row>
    <row r="68" spans="1:8" ht="15.75" x14ac:dyDescent="0.25">
      <c r="A68" s="5"/>
      <c r="B68" s="8"/>
      <c r="C68" s="8" t="s">
        <v>89</v>
      </c>
      <c r="D68" s="8" t="s">
        <v>79</v>
      </c>
      <c r="E68" s="8" t="s">
        <v>79</v>
      </c>
      <c r="F68" s="8" t="s">
        <v>79</v>
      </c>
      <c r="G68" s="10" t="s">
        <v>79</v>
      </c>
      <c r="H68" s="12" t="s">
        <v>79</v>
      </c>
    </row>
    <row r="69" spans="1:8" ht="15.75" x14ac:dyDescent="0.25">
      <c r="A69" s="5"/>
      <c r="B69" s="8"/>
      <c r="C69" s="8" t="s">
        <v>77</v>
      </c>
      <c r="D69" s="8"/>
      <c r="E69" s="8"/>
      <c r="F69" s="8"/>
      <c r="G69" s="10">
        <f>SUM(G68:G68)</f>
        <v>0</v>
      </c>
      <c r="H69" s="13">
        <f>SUM(H68:H68)</f>
        <v>0</v>
      </c>
    </row>
    <row r="70" spans="1:8" ht="15.75" x14ac:dyDescent="0.25">
      <c r="A70" s="5"/>
      <c r="B70" s="8"/>
      <c r="C70" s="8" t="s">
        <v>80</v>
      </c>
      <c r="D70" s="8"/>
      <c r="E70" s="8"/>
      <c r="F70" s="8"/>
      <c r="G70" s="14">
        <f>SUM(G69)</f>
        <v>0</v>
      </c>
      <c r="H70" s="14">
        <f>SUM(H69)</f>
        <v>0</v>
      </c>
    </row>
    <row r="71" spans="1:8" ht="15.75" x14ac:dyDescent="0.25">
      <c r="A71" s="5"/>
      <c r="B71" s="8"/>
      <c r="C71" s="8"/>
      <c r="D71" s="8"/>
      <c r="E71" s="8"/>
      <c r="F71" s="8"/>
      <c r="G71" s="10"/>
      <c r="H71" s="12"/>
    </row>
    <row r="72" spans="1:8" ht="15.75" x14ac:dyDescent="0.25">
      <c r="A72" s="5"/>
      <c r="B72" s="8"/>
      <c r="C72" s="8" t="s">
        <v>90</v>
      </c>
      <c r="D72" s="8"/>
      <c r="E72" s="8"/>
      <c r="F72" s="8"/>
      <c r="G72" s="10"/>
      <c r="H72" s="12"/>
    </row>
    <row r="73" spans="1:8" ht="15.75" x14ac:dyDescent="0.25">
      <c r="A73" s="5"/>
      <c r="B73" s="8"/>
      <c r="C73" s="8" t="s">
        <v>91</v>
      </c>
      <c r="D73" s="8" t="s">
        <v>79</v>
      </c>
      <c r="E73" s="8" t="s">
        <v>79</v>
      </c>
      <c r="F73" s="8" t="s">
        <v>79</v>
      </c>
      <c r="G73" s="10" t="s">
        <v>79</v>
      </c>
      <c r="H73" s="12" t="s">
        <v>79</v>
      </c>
    </row>
    <row r="74" spans="1:8" ht="15.75" x14ac:dyDescent="0.25">
      <c r="A74" s="5"/>
      <c r="B74" s="8"/>
      <c r="C74" s="8" t="s">
        <v>77</v>
      </c>
      <c r="D74" s="8"/>
      <c r="E74" s="8"/>
      <c r="F74" s="8"/>
      <c r="G74" s="10">
        <f>SUM(G73:G73)</f>
        <v>0</v>
      </c>
      <c r="H74" s="13">
        <f>SUM(H73:H73)</f>
        <v>0</v>
      </c>
    </row>
    <row r="75" spans="1:8" ht="15.75" x14ac:dyDescent="0.25">
      <c r="A75" s="5"/>
      <c r="B75" s="8"/>
      <c r="C75" s="8"/>
      <c r="D75" s="8"/>
      <c r="E75" s="8"/>
      <c r="F75" s="8"/>
      <c r="G75" s="10"/>
      <c r="H75" s="12"/>
    </row>
    <row r="76" spans="1:8" ht="15.75" x14ac:dyDescent="0.25">
      <c r="A76" s="5"/>
      <c r="B76" s="8"/>
      <c r="C76" s="8" t="s">
        <v>92</v>
      </c>
      <c r="D76" s="8"/>
      <c r="E76" s="8"/>
      <c r="F76" s="8"/>
      <c r="G76" s="10"/>
      <c r="H76" s="12"/>
    </row>
    <row r="77" spans="1:8" ht="15.75" x14ac:dyDescent="0.25">
      <c r="A77" s="15">
        <v>31</v>
      </c>
      <c r="B77" s="16" t="s">
        <v>93</v>
      </c>
      <c r="C77" s="16" t="s">
        <v>94</v>
      </c>
      <c r="D77" s="16" t="s">
        <v>25</v>
      </c>
      <c r="E77" s="16" t="s">
        <v>18</v>
      </c>
      <c r="F77" s="16">
        <v>2878.5</v>
      </c>
      <c r="G77" s="17">
        <v>287.79917</v>
      </c>
      <c r="H77" s="18">
        <v>17.972912000000001</v>
      </c>
    </row>
    <row r="78" spans="1:8" ht="15.75" x14ac:dyDescent="0.25">
      <c r="A78" s="5"/>
      <c r="B78" s="8"/>
      <c r="C78" s="8" t="s">
        <v>77</v>
      </c>
      <c r="D78" s="8"/>
      <c r="E78" s="8"/>
      <c r="F78" s="8"/>
      <c r="G78" s="10">
        <f>SUM(G77:G77)</f>
        <v>287.79917</v>
      </c>
      <c r="H78" s="13">
        <f>SUM(H77:H77)</f>
        <v>17.972912000000001</v>
      </c>
    </row>
    <row r="79" spans="1:8" ht="15.75" x14ac:dyDescent="0.25">
      <c r="A79" s="5"/>
      <c r="B79" s="8"/>
      <c r="C79" s="8"/>
      <c r="D79" s="8"/>
      <c r="E79" s="8"/>
      <c r="F79" s="8"/>
      <c r="G79" s="10"/>
      <c r="H79" s="12"/>
    </row>
    <row r="80" spans="1:8" ht="15.75" x14ac:dyDescent="0.25">
      <c r="A80" s="5"/>
      <c r="B80" s="8"/>
      <c r="C80" s="8" t="s">
        <v>95</v>
      </c>
      <c r="D80" s="8"/>
      <c r="E80" s="8"/>
      <c r="F80" s="8"/>
      <c r="G80" s="10"/>
      <c r="H80" s="12"/>
    </row>
    <row r="81" spans="1:8" ht="15.75" x14ac:dyDescent="0.25">
      <c r="A81" s="15">
        <v>32</v>
      </c>
      <c r="B81" s="16" t="s">
        <v>25</v>
      </c>
      <c r="C81" s="16" t="s">
        <v>96</v>
      </c>
      <c r="D81" s="16" t="s">
        <v>25</v>
      </c>
      <c r="E81" s="16" t="s">
        <v>18</v>
      </c>
      <c r="F81" s="16">
        <v>0</v>
      </c>
      <c r="G81" s="17">
        <v>-34.516019999999997</v>
      </c>
      <c r="H81" s="18">
        <v>-2.1555080000000002</v>
      </c>
    </row>
    <row r="82" spans="1:8" ht="15.75" x14ac:dyDescent="0.25">
      <c r="A82" s="5"/>
      <c r="B82" s="8"/>
      <c r="C82" s="8" t="s">
        <v>77</v>
      </c>
      <c r="D82" s="8"/>
      <c r="E82" s="8"/>
      <c r="F82" s="8"/>
      <c r="G82" s="10">
        <f>SUM(G81:G81)</f>
        <v>-34.516019999999997</v>
      </c>
      <c r="H82" s="13">
        <f>SUM(H81:H81)</f>
        <v>-2.1555080000000002</v>
      </c>
    </row>
    <row r="83" spans="1:8" ht="15.75" x14ac:dyDescent="0.25">
      <c r="A83" s="5"/>
      <c r="B83" s="8"/>
      <c r="C83" s="8" t="s">
        <v>80</v>
      </c>
      <c r="D83" s="8"/>
      <c r="E83" s="8"/>
      <c r="F83" s="8"/>
      <c r="G83" s="14">
        <f>SUM(G74,G78,G82)</f>
        <v>253.28315000000001</v>
      </c>
      <c r="H83" s="14">
        <f>SUM(H74,H78,H82)</f>
        <v>15.817404</v>
      </c>
    </row>
    <row r="84" spans="1:8" ht="15.75" x14ac:dyDescent="0.25">
      <c r="A84" s="6"/>
      <c r="B84" s="9"/>
      <c r="C84" s="9" t="s">
        <v>97</v>
      </c>
      <c r="D84" s="9"/>
      <c r="E84" s="9"/>
      <c r="F84" s="9"/>
      <c r="G84" s="14">
        <f>SUM(G45,G53,G65,G70,G83)</f>
        <v>1601.2940799999999</v>
      </c>
      <c r="H84" s="14">
        <f>SUM(H45,H53,H65,H70,H83)</f>
        <v>99.999998000000033</v>
      </c>
    </row>
    <row r="85" spans="1:8" x14ac:dyDescent="0.25">
      <c r="G85" s="3"/>
    </row>
    <row r="86" spans="1:8" x14ac:dyDescent="0.25">
      <c r="C86" t="s">
        <v>98</v>
      </c>
      <c r="G86" s="3"/>
    </row>
    <row r="87" spans="1:8" x14ac:dyDescent="0.25">
      <c r="G87" s="3"/>
    </row>
    <row r="88" spans="1:8" x14ac:dyDescent="0.25">
      <c r="B88" t="s">
        <v>99</v>
      </c>
      <c r="C88" t="s">
        <v>100</v>
      </c>
      <c r="G88" s="3"/>
    </row>
    <row r="89" spans="1:8" x14ac:dyDescent="0.25">
      <c r="B89" t="s">
        <v>101</v>
      </c>
      <c r="C89" t="s">
        <v>102</v>
      </c>
      <c r="G89" s="3"/>
    </row>
    <row r="90" spans="1:8" x14ac:dyDescent="0.25">
      <c r="B90" t="s">
        <v>103</v>
      </c>
      <c r="C90" s="22" t="s">
        <v>343</v>
      </c>
      <c r="G90" s="3"/>
    </row>
    <row r="91" spans="1:8" x14ac:dyDescent="0.25">
      <c r="C91" s="22" t="s">
        <v>344</v>
      </c>
      <c r="G91" s="3"/>
    </row>
    <row r="92" spans="1:8" x14ac:dyDescent="0.25">
      <c r="C92" s="22" t="s">
        <v>345</v>
      </c>
      <c r="G92" s="3"/>
    </row>
    <row r="93" spans="1:8" x14ac:dyDescent="0.25">
      <c r="C93" s="22" t="s">
        <v>346</v>
      </c>
      <c r="G93" s="3"/>
    </row>
    <row r="94" spans="1:8" x14ac:dyDescent="0.25">
      <c r="B94" t="s">
        <v>104</v>
      </c>
      <c r="C94" s="22" t="s">
        <v>403</v>
      </c>
      <c r="G94" s="3"/>
    </row>
    <row r="95" spans="1:8" x14ac:dyDescent="0.25">
      <c r="C95" s="22" t="s">
        <v>404</v>
      </c>
      <c r="G95" s="3"/>
    </row>
    <row r="96" spans="1:8" x14ac:dyDescent="0.25">
      <c r="C96" s="22" t="s">
        <v>405</v>
      </c>
      <c r="G96" s="3"/>
    </row>
    <row r="97" spans="2:7" x14ac:dyDescent="0.25">
      <c r="C97" s="22" t="s">
        <v>406</v>
      </c>
      <c r="G97" s="3"/>
    </row>
    <row r="98" spans="2:7" x14ac:dyDescent="0.25">
      <c r="B98" t="s">
        <v>105</v>
      </c>
      <c r="C98" t="s">
        <v>106</v>
      </c>
      <c r="G98" s="3"/>
    </row>
    <row r="99" spans="2:7" x14ac:dyDescent="0.25">
      <c r="C99" t="s">
        <v>107</v>
      </c>
      <c r="G99" s="3"/>
    </row>
    <row r="100" spans="2:7" x14ac:dyDescent="0.25">
      <c r="B100" t="s">
        <v>108</v>
      </c>
      <c r="C100" t="s">
        <v>109</v>
      </c>
      <c r="G100" s="3"/>
    </row>
    <row r="101" spans="2:7" x14ac:dyDescent="0.25">
      <c r="B101" t="s">
        <v>110</v>
      </c>
      <c r="C101" t="s">
        <v>111</v>
      </c>
    </row>
    <row r="102" spans="2:7" x14ac:dyDescent="0.25">
      <c r="B102" t="s">
        <v>112</v>
      </c>
      <c r="C102" s="22" t="s">
        <v>421</v>
      </c>
    </row>
    <row r="103" spans="2:7" x14ac:dyDescent="0.25">
      <c r="B103" t="s">
        <v>113</v>
      </c>
      <c r="C103" t="s">
        <v>114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49" zoomScale="70" zoomScaleNormal="70" workbookViewId="0">
      <selection activeCell="F1" sqref="F1"/>
    </sheetView>
  </sheetViews>
  <sheetFormatPr defaultRowHeight="15" x14ac:dyDescent="0.25"/>
  <cols>
    <col min="1" max="1" width="6.7109375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 x14ac:dyDescent="0.35">
      <c r="C1" s="1" t="s">
        <v>0</v>
      </c>
      <c r="G1" s="19"/>
    </row>
    <row r="2" spans="1:8" ht="21" x14ac:dyDescent="0.35">
      <c r="C2" s="2" t="s">
        <v>291</v>
      </c>
      <c r="G2" s="19"/>
    </row>
    <row r="3" spans="1:8" x14ac:dyDescent="0.25">
      <c r="C3" t="s">
        <v>2</v>
      </c>
      <c r="G3" s="19"/>
    </row>
    <row r="4" spans="1:8" x14ac:dyDescent="0.25">
      <c r="G4" s="19"/>
    </row>
    <row r="5" spans="1:8" x14ac:dyDescent="0.25">
      <c r="C5" t="s">
        <v>292</v>
      </c>
      <c r="G5" s="19"/>
    </row>
    <row r="6" spans="1:8" x14ac:dyDescent="0.25">
      <c r="C6" t="s">
        <v>293</v>
      </c>
      <c r="G6" s="19"/>
    </row>
    <row r="7" spans="1:8" x14ac:dyDescent="0.25">
      <c r="C7" t="s">
        <v>294</v>
      </c>
      <c r="G7" s="19"/>
    </row>
    <row r="8" spans="1:8" ht="15.75" x14ac:dyDescent="0.25">
      <c r="A8" s="4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20" t="s">
        <v>12</v>
      </c>
      <c r="H8" s="11" t="s">
        <v>13</v>
      </c>
    </row>
    <row r="9" spans="1:8" ht="15.75" x14ac:dyDescent="0.25">
      <c r="A9" s="5"/>
      <c r="B9" s="8"/>
      <c r="C9" s="8"/>
      <c r="D9" s="8"/>
      <c r="E9" s="8"/>
      <c r="F9" s="8"/>
      <c r="G9" s="10"/>
      <c r="H9" s="12"/>
    </row>
    <row r="10" spans="1:8" ht="15.75" x14ac:dyDescent="0.25">
      <c r="A10" s="5"/>
      <c r="B10" s="8"/>
      <c r="C10" s="8" t="s">
        <v>14</v>
      </c>
      <c r="D10" s="8"/>
      <c r="E10" s="8"/>
      <c r="F10" s="8"/>
      <c r="G10" s="10"/>
      <c r="H10" s="12"/>
    </row>
    <row r="11" spans="1:8" ht="15.75" x14ac:dyDescent="0.25">
      <c r="A11" s="5"/>
      <c r="B11" s="8"/>
      <c r="C11" s="8" t="s">
        <v>15</v>
      </c>
      <c r="D11" s="8"/>
      <c r="E11" s="8"/>
      <c r="F11" s="8"/>
      <c r="G11" s="10"/>
      <c r="H11" s="12"/>
    </row>
    <row r="12" spans="1:8" ht="15.75" x14ac:dyDescent="0.25">
      <c r="A12" s="15">
        <v>1</v>
      </c>
      <c r="B12" s="16" t="s">
        <v>45</v>
      </c>
      <c r="C12" s="16" t="s">
        <v>46</v>
      </c>
      <c r="D12" s="16" t="s">
        <v>18</v>
      </c>
      <c r="E12" s="16" t="s">
        <v>36</v>
      </c>
      <c r="F12" s="16">
        <v>8449</v>
      </c>
      <c r="G12" s="17">
        <v>57.284219999999998</v>
      </c>
      <c r="H12" s="18">
        <v>8.9879479999999994</v>
      </c>
    </row>
    <row r="13" spans="1:8" ht="15.75" x14ac:dyDescent="0.25">
      <c r="A13" s="15">
        <v>2</v>
      </c>
      <c r="B13" s="16" t="s">
        <v>203</v>
      </c>
      <c r="C13" s="16" t="s">
        <v>204</v>
      </c>
      <c r="D13" s="16" t="s">
        <v>18</v>
      </c>
      <c r="E13" s="16" t="s">
        <v>196</v>
      </c>
      <c r="F13" s="16">
        <v>24600</v>
      </c>
      <c r="G13" s="17">
        <v>50.147100000000002</v>
      </c>
      <c r="H13" s="18">
        <v>7.8681270000000003</v>
      </c>
    </row>
    <row r="14" spans="1:8" ht="15.75" x14ac:dyDescent="0.25">
      <c r="A14" s="15">
        <v>3</v>
      </c>
      <c r="B14" s="16" t="s">
        <v>34</v>
      </c>
      <c r="C14" s="16" t="s">
        <v>35</v>
      </c>
      <c r="D14" s="16" t="s">
        <v>18</v>
      </c>
      <c r="E14" s="16" t="s">
        <v>36</v>
      </c>
      <c r="F14" s="16">
        <v>28400</v>
      </c>
      <c r="G14" s="17">
        <v>44.971400000000003</v>
      </c>
      <c r="H14" s="18">
        <v>7.0560549999999997</v>
      </c>
    </row>
    <row r="15" spans="1:8" ht="15.75" x14ac:dyDescent="0.25">
      <c r="A15" s="15">
        <v>4</v>
      </c>
      <c r="B15" s="16" t="s">
        <v>32</v>
      </c>
      <c r="C15" s="16" t="s">
        <v>33</v>
      </c>
      <c r="D15" s="16" t="s">
        <v>18</v>
      </c>
      <c r="E15" s="16" t="s">
        <v>22</v>
      </c>
      <c r="F15" s="16">
        <v>4860</v>
      </c>
      <c r="G15" s="17">
        <v>44.656109999999998</v>
      </c>
      <c r="H15" s="18">
        <v>7.0065860000000004</v>
      </c>
    </row>
    <row r="16" spans="1:8" ht="15.75" x14ac:dyDescent="0.25">
      <c r="A16" s="15">
        <v>5</v>
      </c>
      <c r="B16" s="16" t="s">
        <v>217</v>
      </c>
      <c r="C16" s="16" t="s">
        <v>218</v>
      </c>
      <c r="D16" s="16" t="s">
        <v>18</v>
      </c>
      <c r="E16" s="16" t="s">
        <v>196</v>
      </c>
      <c r="F16" s="16">
        <v>7900</v>
      </c>
      <c r="G16" s="17">
        <v>44.157049999999998</v>
      </c>
      <c r="H16" s="18">
        <v>6.9282830000000004</v>
      </c>
    </row>
    <row r="17" spans="1:8" ht="15.75" x14ac:dyDescent="0.25">
      <c r="A17" s="15">
        <v>6</v>
      </c>
      <c r="B17" s="16" t="s">
        <v>201</v>
      </c>
      <c r="C17" s="16" t="s">
        <v>202</v>
      </c>
      <c r="D17" s="16" t="s">
        <v>18</v>
      </c>
      <c r="E17" s="16" t="s">
        <v>196</v>
      </c>
      <c r="F17" s="16">
        <v>6650</v>
      </c>
      <c r="G17" s="17">
        <v>40.508470000000003</v>
      </c>
      <c r="H17" s="18">
        <v>6.3558180000000002</v>
      </c>
    </row>
    <row r="18" spans="1:8" ht="15.75" x14ac:dyDescent="0.25">
      <c r="A18" s="15">
        <v>7</v>
      </c>
      <c r="B18" s="16" t="s">
        <v>37</v>
      </c>
      <c r="C18" s="16" t="s">
        <v>38</v>
      </c>
      <c r="D18" s="16" t="s">
        <v>18</v>
      </c>
      <c r="E18" s="16" t="s">
        <v>39</v>
      </c>
      <c r="F18" s="16">
        <v>54000</v>
      </c>
      <c r="G18" s="17">
        <v>39.744</v>
      </c>
      <c r="H18" s="18">
        <v>6.2358710000000004</v>
      </c>
    </row>
    <row r="19" spans="1:8" ht="15.75" x14ac:dyDescent="0.25">
      <c r="A19" s="15">
        <v>8</v>
      </c>
      <c r="B19" s="16" t="s">
        <v>23</v>
      </c>
      <c r="C19" s="16" t="s">
        <v>24</v>
      </c>
      <c r="D19" s="16" t="s">
        <v>18</v>
      </c>
      <c r="E19" s="16" t="s">
        <v>299</v>
      </c>
      <c r="F19" s="16">
        <v>3315</v>
      </c>
      <c r="G19" s="17">
        <v>37.232419999999998</v>
      </c>
      <c r="H19" s="18">
        <v>5.8418020000000004</v>
      </c>
    </row>
    <row r="20" spans="1:8" ht="15.75" x14ac:dyDescent="0.25">
      <c r="A20" s="15">
        <v>9</v>
      </c>
      <c r="B20" s="16" t="s">
        <v>26</v>
      </c>
      <c r="C20" s="16" t="s">
        <v>27</v>
      </c>
      <c r="D20" s="16" t="s">
        <v>18</v>
      </c>
      <c r="E20" s="16" t="s">
        <v>28</v>
      </c>
      <c r="F20" s="16">
        <v>6485</v>
      </c>
      <c r="G20" s="17">
        <v>36.076050000000002</v>
      </c>
      <c r="H20" s="18">
        <v>5.6603669999999999</v>
      </c>
    </row>
    <row r="21" spans="1:8" ht="15.75" x14ac:dyDescent="0.25">
      <c r="A21" s="15">
        <v>10</v>
      </c>
      <c r="B21" s="16" t="s">
        <v>75</v>
      </c>
      <c r="C21" s="16" t="s">
        <v>76</v>
      </c>
      <c r="D21" s="16" t="s">
        <v>18</v>
      </c>
      <c r="E21" s="16" t="s">
        <v>68</v>
      </c>
      <c r="F21" s="16">
        <v>18500</v>
      </c>
      <c r="G21" s="17">
        <v>29.082000000000001</v>
      </c>
      <c r="H21" s="18">
        <v>4.5629929999999996</v>
      </c>
    </row>
    <row r="22" spans="1:8" ht="15.75" x14ac:dyDescent="0.25">
      <c r="A22" s="15">
        <v>11</v>
      </c>
      <c r="B22" s="16" t="s">
        <v>47</v>
      </c>
      <c r="C22" s="16" t="s">
        <v>48</v>
      </c>
      <c r="D22" s="16" t="s">
        <v>18</v>
      </c>
      <c r="E22" s="16" t="s">
        <v>19</v>
      </c>
      <c r="F22" s="16">
        <v>148300</v>
      </c>
      <c r="G22" s="17">
        <v>28.473600000000001</v>
      </c>
      <c r="H22" s="18">
        <v>4.4675349999999998</v>
      </c>
    </row>
    <row r="23" spans="1:8" ht="15.75" x14ac:dyDescent="0.25">
      <c r="A23" s="15">
        <v>12</v>
      </c>
      <c r="B23" s="16" t="s">
        <v>20</v>
      </c>
      <c r="C23" s="16" t="s">
        <v>21</v>
      </c>
      <c r="D23" s="16" t="s">
        <v>18</v>
      </c>
      <c r="E23" s="16" t="s">
        <v>22</v>
      </c>
      <c r="F23" s="16">
        <v>2130</v>
      </c>
      <c r="G23" s="17">
        <v>26.69529</v>
      </c>
      <c r="H23" s="18">
        <v>4.1885159999999999</v>
      </c>
    </row>
    <row r="24" spans="1:8" ht="15.75" x14ac:dyDescent="0.25">
      <c r="A24" s="15">
        <v>13</v>
      </c>
      <c r="B24" s="16" t="s">
        <v>194</v>
      </c>
      <c r="C24" s="16" t="s">
        <v>195</v>
      </c>
      <c r="D24" s="16" t="s">
        <v>18</v>
      </c>
      <c r="E24" s="16" t="s">
        <v>196</v>
      </c>
      <c r="F24" s="16">
        <v>1200</v>
      </c>
      <c r="G24" s="17">
        <v>22.9344</v>
      </c>
      <c r="H24" s="18">
        <v>3.5984289999999999</v>
      </c>
    </row>
    <row r="25" spans="1:8" ht="15.75" x14ac:dyDescent="0.25">
      <c r="A25" s="15">
        <v>14</v>
      </c>
      <c r="B25" s="16" t="s">
        <v>226</v>
      </c>
      <c r="C25" s="16" t="s">
        <v>227</v>
      </c>
      <c r="D25" s="16" t="s">
        <v>18</v>
      </c>
      <c r="E25" s="16" t="s">
        <v>228</v>
      </c>
      <c r="F25" s="16">
        <v>10000</v>
      </c>
      <c r="G25" s="17">
        <v>18.36</v>
      </c>
      <c r="H25" s="18">
        <v>2.8807010000000002</v>
      </c>
    </row>
    <row r="26" spans="1:8" ht="15.75" x14ac:dyDescent="0.25">
      <c r="A26" s="15">
        <v>15</v>
      </c>
      <c r="B26" s="16" t="s">
        <v>66</v>
      </c>
      <c r="C26" s="16" t="s">
        <v>67</v>
      </c>
      <c r="D26" s="16" t="s">
        <v>18</v>
      </c>
      <c r="E26" s="16" t="s">
        <v>68</v>
      </c>
      <c r="F26" s="16">
        <v>1650</v>
      </c>
      <c r="G26" s="17">
        <v>17.538679999999999</v>
      </c>
      <c r="H26" s="18">
        <v>2.7518349999999998</v>
      </c>
    </row>
    <row r="27" spans="1:8" ht="15.75" x14ac:dyDescent="0.25">
      <c r="A27" s="15">
        <v>16</v>
      </c>
      <c r="B27" s="16" t="s">
        <v>43</v>
      </c>
      <c r="C27" s="16" t="s">
        <v>44</v>
      </c>
      <c r="D27" s="16" t="s">
        <v>18</v>
      </c>
      <c r="E27" s="16" t="s">
        <v>22</v>
      </c>
      <c r="F27" s="16">
        <v>600</v>
      </c>
      <c r="G27" s="17">
        <v>17.3658</v>
      </c>
      <c r="H27" s="18">
        <v>2.72471</v>
      </c>
    </row>
    <row r="28" spans="1:8" ht="15.75" x14ac:dyDescent="0.25">
      <c r="A28" s="15">
        <v>17</v>
      </c>
      <c r="B28" s="16" t="s">
        <v>55</v>
      </c>
      <c r="C28" s="16" t="s">
        <v>56</v>
      </c>
      <c r="D28" s="16" t="s">
        <v>18</v>
      </c>
      <c r="E28" s="16" t="s">
        <v>57</v>
      </c>
      <c r="F28" s="16">
        <v>400</v>
      </c>
      <c r="G28" s="17">
        <v>16.450199999999999</v>
      </c>
      <c r="H28" s="18">
        <v>2.5810520000000001</v>
      </c>
    </row>
    <row r="29" spans="1:8" ht="15.75" x14ac:dyDescent="0.25">
      <c r="A29" s="15">
        <v>18</v>
      </c>
      <c r="B29" s="16" t="s">
        <v>121</v>
      </c>
      <c r="C29" s="16" t="s">
        <v>122</v>
      </c>
      <c r="D29" s="16" t="s">
        <v>18</v>
      </c>
      <c r="E29" s="16" t="s">
        <v>123</v>
      </c>
      <c r="F29" s="16">
        <v>3600</v>
      </c>
      <c r="G29" s="17">
        <v>15.667199999999999</v>
      </c>
      <c r="H29" s="18">
        <v>2.4581979999999999</v>
      </c>
    </row>
    <row r="30" spans="1:8" ht="15.75" x14ac:dyDescent="0.25">
      <c r="A30" s="15">
        <v>19</v>
      </c>
      <c r="B30" s="16" t="s">
        <v>49</v>
      </c>
      <c r="C30" s="16" t="s">
        <v>50</v>
      </c>
      <c r="D30" s="16" t="s">
        <v>18</v>
      </c>
      <c r="E30" s="16" t="s">
        <v>51</v>
      </c>
      <c r="F30" s="16">
        <v>6000</v>
      </c>
      <c r="G30" s="17">
        <v>14.547000000000001</v>
      </c>
      <c r="H30" s="18">
        <v>2.282438</v>
      </c>
    </row>
    <row r="31" spans="1:8" ht="15.75" x14ac:dyDescent="0.25">
      <c r="A31" s="15">
        <v>20</v>
      </c>
      <c r="B31" s="16" t="s">
        <v>60</v>
      </c>
      <c r="C31" s="16" t="s">
        <v>61</v>
      </c>
      <c r="D31" s="16" t="s">
        <v>18</v>
      </c>
      <c r="E31" s="16" t="s">
        <v>51</v>
      </c>
      <c r="F31" s="16">
        <v>3000</v>
      </c>
      <c r="G31" s="17">
        <v>13.4955</v>
      </c>
      <c r="H31" s="18">
        <v>2.1174569999999999</v>
      </c>
    </row>
    <row r="32" spans="1:8" ht="15.75" x14ac:dyDescent="0.25">
      <c r="A32" s="15">
        <v>21</v>
      </c>
      <c r="B32" s="16" t="s">
        <v>64</v>
      </c>
      <c r="C32" s="16" t="s">
        <v>65</v>
      </c>
      <c r="D32" s="16" t="s">
        <v>18</v>
      </c>
      <c r="E32" s="16" t="s">
        <v>22</v>
      </c>
      <c r="F32" s="16">
        <v>500</v>
      </c>
      <c r="G32" s="17">
        <v>7.9987500000000002</v>
      </c>
      <c r="H32" s="18">
        <v>1.2550110000000001</v>
      </c>
    </row>
    <row r="33" spans="1:8" ht="15.75" x14ac:dyDescent="0.25">
      <c r="A33" s="15">
        <v>22</v>
      </c>
      <c r="B33" s="16" t="s">
        <v>69</v>
      </c>
      <c r="C33" s="16" t="s">
        <v>70</v>
      </c>
      <c r="D33" s="16" t="s">
        <v>18</v>
      </c>
      <c r="E33" s="16" t="s">
        <v>22</v>
      </c>
      <c r="F33" s="16">
        <v>800</v>
      </c>
      <c r="G33" s="17">
        <v>7.2755999999999998</v>
      </c>
      <c r="H33" s="18">
        <v>1.141548</v>
      </c>
    </row>
    <row r="34" spans="1:8" ht="15.75" x14ac:dyDescent="0.25">
      <c r="A34" s="5"/>
      <c r="B34" s="8"/>
      <c r="C34" s="8" t="s">
        <v>77</v>
      </c>
      <c r="D34" s="8"/>
      <c r="E34" s="8"/>
      <c r="F34" s="8"/>
      <c r="G34" s="10">
        <f>SUM(G12:G33)</f>
        <v>630.66084000000001</v>
      </c>
      <c r="H34" s="13">
        <f>SUM(H12:H33)</f>
        <v>98.951280000000011</v>
      </c>
    </row>
    <row r="35" spans="1:8" ht="15.75" x14ac:dyDescent="0.25">
      <c r="A35" s="5"/>
      <c r="B35" s="8"/>
      <c r="C35" s="8"/>
      <c r="D35" s="8"/>
      <c r="E35" s="8"/>
      <c r="F35" s="8"/>
      <c r="G35" s="10"/>
      <c r="H35" s="12"/>
    </row>
    <row r="36" spans="1:8" ht="15.75" x14ac:dyDescent="0.25">
      <c r="A36" s="5"/>
      <c r="B36" s="8"/>
      <c r="C36" s="8" t="s">
        <v>78</v>
      </c>
      <c r="D36" s="8" t="s">
        <v>79</v>
      </c>
      <c r="E36" s="8" t="s">
        <v>79</v>
      </c>
      <c r="F36" s="8" t="s">
        <v>79</v>
      </c>
      <c r="G36" s="10" t="s">
        <v>79</v>
      </c>
      <c r="H36" s="12" t="s">
        <v>79</v>
      </c>
    </row>
    <row r="37" spans="1:8" ht="15.75" x14ac:dyDescent="0.25">
      <c r="A37" s="5"/>
      <c r="B37" s="8"/>
      <c r="C37" s="8" t="s">
        <v>77</v>
      </c>
      <c r="D37" s="8"/>
      <c r="E37" s="8"/>
      <c r="F37" s="8"/>
      <c r="G37" s="10">
        <f>SUM(G36:G36)</f>
        <v>0</v>
      </c>
      <c r="H37" s="13">
        <f>SUM(H36:H36)</f>
        <v>0</v>
      </c>
    </row>
    <row r="38" spans="1:8" ht="15.75" x14ac:dyDescent="0.25">
      <c r="A38" s="5"/>
      <c r="B38" s="8"/>
      <c r="C38" s="8" t="s">
        <v>80</v>
      </c>
      <c r="D38" s="8"/>
      <c r="E38" s="8"/>
      <c r="F38" s="8"/>
      <c r="G38" s="14">
        <f>SUM(G34,G37)</f>
        <v>630.66084000000001</v>
      </c>
      <c r="H38" s="14">
        <f>SUM(H34,H37)</f>
        <v>98.951280000000011</v>
      </c>
    </row>
    <row r="39" spans="1:8" ht="15.75" x14ac:dyDescent="0.25">
      <c r="A39" s="5"/>
      <c r="B39" s="8"/>
      <c r="C39" s="8"/>
      <c r="D39" s="8"/>
      <c r="E39" s="8"/>
      <c r="F39" s="8"/>
      <c r="G39" s="10"/>
      <c r="H39" s="12"/>
    </row>
    <row r="40" spans="1:8" ht="15.75" x14ac:dyDescent="0.25">
      <c r="A40" s="5"/>
      <c r="B40" s="8"/>
      <c r="C40" s="8" t="s">
        <v>81</v>
      </c>
      <c r="D40" s="8"/>
      <c r="E40" s="8"/>
      <c r="F40" s="8"/>
      <c r="G40" s="10"/>
      <c r="H40" s="12"/>
    </row>
    <row r="41" spans="1:8" ht="15.75" x14ac:dyDescent="0.25">
      <c r="A41" s="5"/>
      <c r="B41" s="8"/>
      <c r="C41" s="8" t="s">
        <v>82</v>
      </c>
      <c r="D41" s="8" t="s">
        <v>79</v>
      </c>
      <c r="E41" s="8" t="s">
        <v>79</v>
      </c>
      <c r="F41" s="8" t="s">
        <v>79</v>
      </c>
      <c r="G41" s="10" t="s">
        <v>79</v>
      </c>
      <c r="H41" s="12" t="s">
        <v>79</v>
      </c>
    </row>
    <row r="42" spans="1:8" ht="15.75" x14ac:dyDescent="0.25">
      <c r="A42" s="5"/>
      <c r="B42" s="8"/>
      <c r="C42" s="8" t="s">
        <v>77</v>
      </c>
      <c r="D42" s="8"/>
      <c r="E42" s="8"/>
      <c r="F42" s="8"/>
      <c r="G42" s="10">
        <f>SUM(G41:G41)</f>
        <v>0</v>
      </c>
      <c r="H42" s="13">
        <f>SUM(H41:H41)</f>
        <v>0</v>
      </c>
    </row>
    <row r="43" spans="1:8" ht="15.75" x14ac:dyDescent="0.25">
      <c r="A43" s="5"/>
      <c r="B43" s="8"/>
      <c r="C43" s="8"/>
      <c r="D43" s="8"/>
      <c r="E43" s="8"/>
      <c r="F43" s="8"/>
      <c r="G43" s="10"/>
      <c r="H43" s="12"/>
    </row>
    <row r="44" spans="1:8" ht="15.75" x14ac:dyDescent="0.25">
      <c r="A44" s="5"/>
      <c r="B44" s="8"/>
      <c r="C44" s="8" t="s">
        <v>83</v>
      </c>
      <c r="D44" s="8" t="s">
        <v>79</v>
      </c>
      <c r="E44" s="8" t="s">
        <v>79</v>
      </c>
      <c r="F44" s="8" t="s">
        <v>79</v>
      </c>
      <c r="G44" s="10" t="s">
        <v>79</v>
      </c>
      <c r="H44" s="12" t="s">
        <v>79</v>
      </c>
    </row>
    <row r="45" spans="1:8" ht="15.75" x14ac:dyDescent="0.25">
      <c r="A45" s="5"/>
      <c r="B45" s="8"/>
      <c r="C45" s="8" t="s">
        <v>77</v>
      </c>
      <c r="D45" s="8"/>
      <c r="E45" s="8"/>
      <c r="F45" s="8"/>
      <c r="G45" s="10">
        <f>SUM(G44:G44)</f>
        <v>0</v>
      </c>
      <c r="H45" s="13">
        <f>SUM(H44:H44)</f>
        <v>0</v>
      </c>
    </row>
    <row r="46" spans="1:8" ht="15.75" x14ac:dyDescent="0.25">
      <c r="A46" s="5"/>
      <c r="B46" s="8"/>
      <c r="C46" s="8" t="s">
        <v>80</v>
      </c>
      <c r="D46" s="8"/>
      <c r="E46" s="8"/>
      <c r="F46" s="8"/>
      <c r="G46" s="14">
        <f>SUM(G42,G45)</f>
        <v>0</v>
      </c>
      <c r="H46" s="14">
        <f>SUM(H42,H45)</f>
        <v>0</v>
      </c>
    </row>
    <row r="47" spans="1:8" ht="15.75" x14ac:dyDescent="0.25">
      <c r="A47" s="5"/>
      <c r="B47" s="8"/>
      <c r="C47" s="8"/>
      <c r="D47" s="8"/>
      <c r="E47" s="8"/>
      <c r="F47" s="8"/>
      <c r="G47" s="10"/>
      <c r="H47" s="12"/>
    </row>
    <row r="48" spans="1:8" ht="15.75" x14ac:dyDescent="0.25">
      <c r="A48" s="5"/>
      <c r="B48" s="8"/>
      <c r="C48" s="8" t="s">
        <v>84</v>
      </c>
      <c r="D48" s="8"/>
      <c r="E48" s="8"/>
      <c r="F48" s="8"/>
      <c r="G48" s="10"/>
      <c r="H48" s="12"/>
    </row>
    <row r="49" spans="1:8" ht="15.75" x14ac:dyDescent="0.25">
      <c r="A49" s="5"/>
      <c r="B49" s="8"/>
      <c r="C49" s="8" t="s">
        <v>85</v>
      </c>
      <c r="D49" s="8" t="s">
        <v>79</v>
      </c>
      <c r="E49" s="8" t="s">
        <v>79</v>
      </c>
      <c r="F49" s="8" t="s">
        <v>79</v>
      </c>
      <c r="G49" s="10" t="s">
        <v>79</v>
      </c>
      <c r="H49" s="12" t="s">
        <v>79</v>
      </c>
    </row>
    <row r="50" spans="1:8" ht="15.75" x14ac:dyDescent="0.25">
      <c r="A50" s="5"/>
      <c r="B50" s="8"/>
      <c r="C50" s="8" t="s">
        <v>77</v>
      </c>
      <c r="D50" s="8"/>
      <c r="E50" s="8"/>
      <c r="F50" s="8"/>
      <c r="G50" s="10">
        <f>SUM(G49:G49)</f>
        <v>0</v>
      </c>
      <c r="H50" s="13">
        <f>SUM(H49:H49)</f>
        <v>0</v>
      </c>
    </row>
    <row r="51" spans="1:8" ht="15.75" x14ac:dyDescent="0.25">
      <c r="A51" s="5"/>
      <c r="B51" s="8"/>
      <c r="C51" s="8"/>
      <c r="D51" s="8"/>
      <c r="E51" s="8"/>
      <c r="F51" s="8"/>
      <c r="G51" s="10"/>
      <c r="H51" s="12"/>
    </row>
    <row r="52" spans="1:8" ht="15.75" x14ac:dyDescent="0.25">
      <c r="A52" s="5"/>
      <c r="B52" s="8"/>
      <c r="C52" s="8" t="s">
        <v>86</v>
      </c>
      <c r="D52" s="8" t="s">
        <v>79</v>
      </c>
      <c r="E52" s="8" t="s">
        <v>79</v>
      </c>
      <c r="F52" s="8" t="s">
        <v>79</v>
      </c>
      <c r="G52" s="10" t="s">
        <v>79</v>
      </c>
      <c r="H52" s="12" t="s">
        <v>79</v>
      </c>
    </row>
    <row r="53" spans="1:8" ht="15.75" x14ac:dyDescent="0.25">
      <c r="A53" s="5"/>
      <c r="B53" s="8"/>
      <c r="C53" s="8" t="s">
        <v>77</v>
      </c>
      <c r="D53" s="8"/>
      <c r="E53" s="8"/>
      <c r="F53" s="8"/>
      <c r="G53" s="10">
        <f>SUM(G52:G52)</f>
        <v>0</v>
      </c>
      <c r="H53" s="13">
        <f>SUM(H52:H52)</f>
        <v>0</v>
      </c>
    </row>
    <row r="54" spans="1:8" ht="15.75" x14ac:dyDescent="0.25">
      <c r="A54" s="5"/>
      <c r="B54" s="8"/>
      <c r="C54" s="8"/>
      <c r="D54" s="8"/>
      <c r="E54" s="8"/>
      <c r="F54" s="8"/>
      <c r="G54" s="10"/>
      <c r="H54" s="12"/>
    </row>
    <row r="55" spans="1:8" ht="15.75" x14ac:dyDescent="0.25">
      <c r="A55" s="5"/>
      <c r="B55" s="8"/>
      <c r="C55" s="8" t="s">
        <v>87</v>
      </c>
      <c r="D55" s="8" t="s">
        <v>79</v>
      </c>
      <c r="E55" s="8" t="s">
        <v>79</v>
      </c>
      <c r="F55" s="8" t="s">
        <v>79</v>
      </c>
      <c r="G55" s="10" t="s">
        <v>79</v>
      </c>
      <c r="H55" s="12" t="s">
        <v>79</v>
      </c>
    </row>
    <row r="56" spans="1:8" ht="15.75" x14ac:dyDescent="0.25">
      <c r="A56" s="5"/>
      <c r="B56" s="8"/>
      <c r="C56" s="8" t="s">
        <v>77</v>
      </c>
      <c r="D56" s="8"/>
      <c r="E56" s="8"/>
      <c r="F56" s="8"/>
      <c r="G56" s="10">
        <f>SUM(G55:G55)</f>
        <v>0</v>
      </c>
      <c r="H56" s="13">
        <f>SUM(H55:H55)</f>
        <v>0</v>
      </c>
    </row>
    <row r="57" spans="1:8" ht="15.75" x14ac:dyDescent="0.25">
      <c r="A57" s="5"/>
      <c r="B57" s="8"/>
      <c r="C57" s="8" t="s">
        <v>80</v>
      </c>
      <c r="D57" s="8"/>
      <c r="E57" s="8"/>
      <c r="F57" s="8"/>
      <c r="G57" s="14">
        <f>SUM(G50,G53,G56)</f>
        <v>0</v>
      </c>
      <c r="H57" s="14">
        <f>SUM(H50,H53,H56)</f>
        <v>0</v>
      </c>
    </row>
    <row r="58" spans="1:8" ht="15.75" x14ac:dyDescent="0.25">
      <c r="A58" s="5"/>
      <c r="B58" s="8"/>
      <c r="C58" s="8"/>
      <c r="D58" s="8"/>
      <c r="E58" s="8"/>
      <c r="F58" s="8"/>
      <c r="G58" s="10"/>
      <c r="H58" s="12"/>
    </row>
    <row r="59" spans="1:8" ht="15.75" x14ac:dyDescent="0.25">
      <c r="A59" s="5"/>
      <c r="B59" s="8"/>
      <c r="C59" s="8" t="s">
        <v>88</v>
      </c>
      <c r="D59" s="8"/>
      <c r="E59" s="8"/>
      <c r="F59" s="8"/>
      <c r="G59" s="10"/>
      <c r="H59" s="12"/>
    </row>
    <row r="60" spans="1:8" ht="15.75" x14ac:dyDescent="0.25">
      <c r="A60" s="5"/>
      <c r="B60" s="8"/>
      <c r="C60" s="8" t="s">
        <v>89</v>
      </c>
      <c r="D60" s="8" t="s">
        <v>79</v>
      </c>
      <c r="E60" s="8" t="s">
        <v>79</v>
      </c>
      <c r="F60" s="8" t="s">
        <v>79</v>
      </c>
      <c r="G60" s="10" t="s">
        <v>79</v>
      </c>
      <c r="H60" s="12" t="s">
        <v>79</v>
      </c>
    </row>
    <row r="61" spans="1:8" ht="15.75" x14ac:dyDescent="0.25">
      <c r="A61" s="5"/>
      <c r="B61" s="8"/>
      <c r="C61" s="8" t="s">
        <v>77</v>
      </c>
      <c r="D61" s="8"/>
      <c r="E61" s="8"/>
      <c r="F61" s="8"/>
      <c r="G61" s="10">
        <f>SUM(G60:G60)</f>
        <v>0</v>
      </c>
      <c r="H61" s="13">
        <f>SUM(H60:H60)</f>
        <v>0</v>
      </c>
    </row>
    <row r="62" spans="1:8" ht="15.75" x14ac:dyDescent="0.25">
      <c r="A62" s="5"/>
      <c r="B62" s="8"/>
      <c r="C62" s="8" t="s">
        <v>80</v>
      </c>
      <c r="D62" s="8"/>
      <c r="E62" s="8"/>
      <c r="F62" s="8"/>
      <c r="G62" s="14">
        <f>SUM(G61)</f>
        <v>0</v>
      </c>
      <c r="H62" s="14">
        <f>SUM(H61)</f>
        <v>0</v>
      </c>
    </row>
    <row r="63" spans="1:8" ht="15.75" x14ac:dyDescent="0.25">
      <c r="A63" s="5"/>
      <c r="B63" s="8"/>
      <c r="C63" s="8"/>
      <c r="D63" s="8"/>
      <c r="E63" s="8"/>
      <c r="F63" s="8"/>
      <c r="G63" s="10"/>
      <c r="H63" s="12"/>
    </row>
    <row r="64" spans="1:8" ht="15.75" x14ac:dyDescent="0.25">
      <c r="A64" s="5"/>
      <c r="B64" s="8"/>
      <c r="C64" s="8" t="s">
        <v>90</v>
      </c>
      <c r="D64" s="8"/>
      <c r="E64" s="8"/>
      <c r="F64" s="8"/>
      <c r="G64" s="10"/>
      <c r="H64" s="12"/>
    </row>
    <row r="65" spans="1:8" ht="15.75" x14ac:dyDescent="0.25">
      <c r="A65" s="5"/>
      <c r="B65" s="8"/>
      <c r="C65" s="8" t="s">
        <v>91</v>
      </c>
      <c r="D65" s="8" t="s">
        <v>79</v>
      </c>
      <c r="E65" s="8" t="s">
        <v>79</v>
      </c>
      <c r="F65" s="8" t="s">
        <v>79</v>
      </c>
      <c r="G65" s="10" t="s">
        <v>79</v>
      </c>
      <c r="H65" s="12" t="s">
        <v>79</v>
      </c>
    </row>
    <row r="66" spans="1:8" ht="15.75" x14ac:dyDescent="0.25">
      <c r="A66" s="5"/>
      <c r="B66" s="8"/>
      <c r="C66" s="8" t="s">
        <v>77</v>
      </c>
      <c r="D66" s="8"/>
      <c r="E66" s="8"/>
      <c r="F66" s="8"/>
      <c r="G66" s="10">
        <f>SUM(G65:G65)</f>
        <v>0</v>
      </c>
      <c r="H66" s="13">
        <f>SUM(H65:H65)</f>
        <v>0</v>
      </c>
    </row>
    <row r="67" spans="1:8" ht="15.75" x14ac:dyDescent="0.25">
      <c r="A67" s="5"/>
      <c r="B67" s="8"/>
      <c r="C67" s="8"/>
      <c r="D67" s="8"/>
      <c r="E67" s="8"/>
      <c r="F67" s="8"/>
      <c r="G67" s="10"/>
      <c r="H67" s="12"/>
    </row>
    <row r="68" spans="1:8" ht="15.75" x14ac:dyDescent="0.25">
      <c r="A68" s="5"/>
      <c r="B68" s="8"/>
      <c r="C68" s="8" t="s">
        <v>92</v>
      </c>
      <c r="D68" s="8"/>
      <c r="E68" s="8"/>
      <c r="F68" s="8"/>
      <c r="G68" s="10"/>
      <c r="H68" s="12"/>
    </row>
    <row r="69" spans="1:8" ht="15.75" x14ac:dyDescent="0.25">
      <c r="A69" s="15">
        <v>23</v>
      </c>
      <c r="B69" s="16" t="s">
        <v>93</v>
      </c>
      <c r="C69" s="16" t="s">
        <v>94</v>
      </c>
      <c r="D69" s="16" t="s">
        <v>25</v>
      </c>
      <c r="E69" s="16" t="s">
        <v>18</v>
      </c>
      <c r="F69" s="16">
        <v>76.8</v>
      </c>
      <c r="G69" s="17">
        <v>7.6786399999999997</v>
      </c>
      <c r="H69" s="18">
        <v>1.2047859999999999</v>
      </c>
    </row>
    <row r="70" spans="1:8" ht="15.75" x14ac:dyDescent="0.25">
      <c r="A70" s="5"/>
      <c r="B70" s="8"/>
      <c r="C70" s="8" t="s">
        <v>77</v>
      </c>
      <c r="D70" s="8"/>
      <c r="E70" s="8"/>
      <c r="F70" s="8"/>
      <c r="G70" s="10">
        <f>SUM(G69:G69)</f>
        <v>7.6786399999999997</v>
      </c>
      <c r="H70" s="13">
        <f>SUM(H69:H69)</f>
        <v>1.2047859999999999</v>
      </c>
    </row>
    <row r="71" spans="1:8" ht="15.75" x14ac:dyDescent="0.25">
      <c r="A71" s="5"/>
      <c r="B71" s="8"/>
      <c r="C71" s="8"/>
      <c r="D71" s="8"/>
      <c r="E71" s="8"/>
      <c r="F71" s="8"/>
      <c r="G71" s="10"/>
      <c r="H71" s="12"/>
    </row>
    <row r="72" spans="1:8" ht="15.75" x14ac:dyDescent="0.25">
      <c r="A72" s="5"/>
      <c r="B72" s="8"/>
      <c r="C72" s="8" t="s">
        <v>95</v>
      </c>
      <c r="D72" s="8"/>
      <c r="E72" s="8"/>
      <c r="F72" s="8"/>
      <c r="G72" s="10"/>
      <c r="H72" s="12"/>
    </row>
    <row r="73" spans="1:8" ht="15.75" x14ac:dyDescent="0.25">
      <c r="A73" s="15">
        <v>24</v>
      </c>
      <c r="B73" s="16" t="s">
        <v>25</v>
      </c>
      <c r="C73" s="16" t="s">
        <v>96</v>
      </c>
      <c r="D73" s="16" t="s">
        <v>25</v>
      </c>
      <c r="E73" s="16" t="s">
        <v>18</v>
      </c>
      <c r="F73" s="16">
        <v>0</v>
      </c>
      <c r="G73" s="17">
        <v>-0.99467000000000005</v>
      </c>
      <c r="H73" s="18">
        <v>-0.15606500000000001</v>
      </c>
    </row>
    <row r="74" spans="1:8" ht="15.75" x14ac:dyDescent="0.25">
      <c r="A74" s="5"/>
      <c r="B74" s="8"/>
      <c r="C74" s="8" t="s">
        <v>77</v>
      </c>
      <c r="D74" s="8"/>
      <c r="E74" s="8"/>
      <c r="F74" s="8"/>
      <c r="G74" s="10">
        <f>SUM(G73:G73)</f>
        <v>-0.99467000000000005</v>
      </c>
      <c r="H74" s="13">
        <f>SUM(H73:H73)</f>
        <v>-0.15606500000000001</v>
      </c>
    </row>
    <row r="75" spans="1:8" ht="15.75" x14ac:dyDescent="0.25">
      <c r="A75" s="5"/>
      <c r="B75" s="8"/>
      <c r="C75" s="8" t="s">
        <v>80</v>
      </c>
      <c r="D75" s="8"/>
      <c r="E75" s="8"/>
      <c r="F75" s="8"/>
      <c r="G75" s="14">
        <f>SUM(G66,G70,G74)</f>
        <v>6.6839699999999995</v>
      </c>
      <c r="H75" s="14">
        <f>SUM(H66,H70,H74)</f>
        <v>1.048721</v>
      </c>
    </row>
    <row r="76" spans="1:8" ht="15.75" x14ac:dyDescent="0.25">
      <c r="A76" s="6"/>
      <c r="B76" s="9"/>
      <c r="C76" s="9" t="s">
        <v>97</v>
      </c>
      <c r="D76" s="9"/>
      <c r="E76" s="9"/>
      <c r="F76" s="9"/>
      <c r="G76" s="14">
        <f>SUM(G38,G46,G57,G62,G75)</f>
        <v>637.34481000000005</v>
      </c>
      <c r="H76" s="14">
        <f>SUM(H38,H46,H57,H62,H75)</f>
        <v>100.00000100000001</v>
      </c>
    </row>
    <row r="77" spans="1:8" x14ac:dyDescent="0.25">
      <c r="G77" s="3"/>
    </row>
    <row r="78" spans="1:8" x14ac:dyDescent="0.25">
      <c r="C78" t="s">
        <v>98</v>
      </c>
      <c r="G78" s="3"/>
    </row>
    <row r="79" spans="1:8" x14ac:dyDescent="0.25">
      <c r="G79" s="3"/>
    </row>
    <row r="80" spans="1:8" x14ac:dyDescent="0.25">
      <c r="B80" t="s">
        <v>99</v>
      </c>
      <c r="C80" t="s">
        <v>100</v>
      </c>
      <c r="G80" s="3"/>
    </row>
    <row r="81" spans="2:7" x14ac:dyDescent="0.25">
      <c r="B81" t="s">
        <v>101</v>
      </c>
      <c r="C81" t="s">
        <v>102</v>
      </c>
      <c r="G81" s="3"/>
    </row>
    <row r="82" spans="2:7" x14ac:dyDescent="0.25">
      <c r="B82" t="s">
        <v>103</v>
      </c>
      <c r="C82" s="22" t="s">
        <v>347</v>
      </c>
      <c r="G82" s="3"/>
    </row>
    <row r="83" spans="2:7" x14ac:dyDescent="0.25">
      <c r="C83" s="22" t="s">
        <v>348</v>
      </c>
      <c r="G83" s="3"/>
    </row>
    <row r="84" spans="2:7" x14ac:dyDescent="0.25">
      <c r="C84" s="22" t="s">
        <v>349</v>
      </c>
      <c r="G84" s="3"/>
    </row>
    <row r="85" spans="2:7" x14ac:dyDescent="0.25">
      <c r="C85" s="22" t="s">
        <v>350</v>
      </c>
      <c r="G85" s="3"/>
    </row>
    <row r="86" spans="2:7" x14ac:dyDescent="0.25">
      <c r="B86" t="s">
        <v>104</v>
      </c>
      <c r="C86" s="22" t="s">
        <v>407</v>
      </c>
      <c r="G86" s="3"/>
    </row>
    <row r="87" spans="2:7" x14ac:dyDescent="0.25">
      <c r="C87" s="22" t="s">
        <v>408</v>
      </c>
      <c r="G87" s="3"/>
    </row>
    <row r="88" spans="2:7" x14ac:dyDescent="0.25">
      <c r="C88" s="22" t="s">
        <v>409</v>
      </c>
      <c r="G88" s="3"/>
    </row>
    <row r="89" spans="2:7" x14ac:dyDescent="0.25">
      <c r="C89" s="22" t="s">
        <v>410</v>
      </c>
      <c r="G89" s="3"/>
    </row>
    <row r="90" spans="2:7" x14ac:dyDescent="0.25">
      <c r="B90" t="s">
        <v>105</v>
      </c>
      <c r="C90" t="s">
        <v>106</v>
      </c>
      <c r="G90" s="3"/>
    </row>
    <row r="91" spans="2:7" x14ac:dyDescent="0.25">
      <c r="C91" t="s">
        <v>107</v>
      </c>
      <c r="G91" s="3"/>
    </row>
    <row r="92" spans="2:7" x14ac:dyDescent="0.25">
      <c r="B92" t="s">
        <v>108</v>
      </c>
      <c r="C92" t="s">
        <v>109</v>
      </c>
      <c r="G92" s="3"/>
    </row>
    <row r="93" spans="2:7" x14ac:dyDescent="0.25">
      <c r="B93" t="s">
        <v>110</v>
      </c>
      <c r="C93" t="s">
        <v>111</v>
      </c>
      <c r="G93" s="3"/>
    </row>
    <row r="94" spans="2:7" x14ac:dyDescent="0.25">
      <c r="B94" t="s">
        <v>112</v>
      </c>
      <c r="C94" s="22" t="s">
        <v>422</v>
      </c>
      <c r="G94" s="3"/>
    </row>
    <row r="95" spans="2:7" x14ac:dyDescent="0.25">
      <c r="B95" t="s">
        <v>113</v>
      </c>
      <c r="C95" t="s">
        <v>114</v>
      </c>
      <c r="G95" s="3"/>
    </row>
    <row r="96" spans="2:7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opLeftCell="A28" zoomScale="85" zoomScaleNormal="85" workbookViewId="0">
      <selection activeCell="D26" sqref="D26"/>
    </sheetView>
  </sheetViews>
  <sheetFormatPr defaultRowHeight="15" x14ac:dyDescent="0.25"/>
  <cols>
    <col min="1" max="1" width="6.7109375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 x14ac:dyDescent="0.35">
      <c r="C1" s="1" t="s">
        <v>0</v>
      </c>
      <c r="G1" s="19"/>
    </row>
    <row r="2" spans="1:8" ht="21" x14ac:dyDescent="0.35">
      <c r="C2" s="2" t="s">
        <v>295</v>
      </c>
      <c r="G2" s="19"/>
    </row>
    <row r="3" spans="1:8" x14ac:dyDescent="0.25">
      <c r="C3" t="s">
        <v>2</v>
      </c>
      <c r="G3" s="19"/>
    </row>
    <row r="4" spans="1:8" x14ac:dyDescent="0.25">
      <c r="G4" s="19"/>
    </row>
    <row r="5" spans="1:8" x14ac:dyDescent="0.25">
      <c r="C5" t="s">
        <v>296</v>
      </c>
      <c r="G5" s="19"/>
    </row>
    <row r="6" spans="1:8" x14ac:dyDescent="0.25">
      <c r="C6" t="s">
        <v>297</v>
      </c>
      <c r="G6" s="19"/>
    </row>
    <row r="7" spans="1:8" x14ac:dyDescent="0.25">
      <c r="C7" t="s">
        <v>298</v>
      </c>
      <c r="G7" s="19"/>
    </row>
    <row r="8" spans="1:8" ht="15.75" x14ac:dyDescent="0.25">
      <c r="A8" s="4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20" t="s">
        <v>12</v>
      </c>
      <c r="H8" s="11" t="s">
        <v>13</v>
      </c>
    </row>
    <row r="9" spans="1:8" ht="15.75" x14ac:dyDescent="0.25">
      <c r="A9" s="5"/>
      <c r="B9" s="8"/>
      <c r="C9" s="8"/>
      <c r="D9" s="8"/>
      <c r="E9" s="8"/>
      <c r="F9" s="8"/>
      <c r="G9" s="10"/>
      <c r="H9" s="12"/>
    </row>
    <row r="10" spans="1:8" ht="15.75" x14ac:dyDescent="0.25">
      <c r="A10" s="5"/>
      <c r="B10" s="8"/>
      <c r="C10" s="8" t="s">
        <v>14</v>
      </c>
      <c r="D10" s="8"/>
      <c r="E10" s="8"/>
      <c r="F10" s="8"/>
      <c r="G10" s="10"/>
      <c r="H10" s="12"/>
    </row>
    <row r="11" spans="1:8" ht="15.75" x14ac:dyDescent="0.25">
      <c r="A11" s="5"/>
      <c r="B11" s="8"/>
      <c r="C11" s="8" t="s">
        <v>15</v>
      </c>
      <c r="D11" s="8"/>
      <c r="E11" s="8"/>
      <c r="F11" s="8"/>
      <c r="G11" s="10"/>
      <c r="H11" s="12"/>
    </row>
    <row r="12" spans="1:8" ht="15.75" x14ac:dyDescent="0.25">
      <c r="A12" s="15">
        <v>1</v>
      </c>
      <c r="B12" s="16" t="s">
        <v>23</v>
      </c>
      <c r="C12" s="16" t="s">
        <v>24</v>
      </c>
      <c r="D12" s="16" t="s">
        <v>18</v>
      </c>
      <c r="E12" s="16" t="s">
        <v>299</v>
      </c>
      <c r="F12" s="16">
        <v>124341</v>
      </c>
      <c r="G12" s="17">
        <v>1396.53594</v>
      </c>
      <c r="H12" s="18">
        <v>6.8855740000000001</v>
      </c>
    </row>
    <row r="13" spans="1:8" ht="15.75" x14ac:dyDescent="0.25">
      <c r="A13" s="15">
        <v>2</v>
      </c>
      <c r="B13" s="16" t="s">
        <v>26</v>
      </c>
      <c r="C13" s="16" t="s">
        <v>27</v>
      </c>
      <c r="D13" s="16" t="s">
        <v>18</v>
      </c>
      <c r="E13" s="16" t="s">
        <v>28</v>
      </c>
      <c r="F13" s="16">
        <v>249330</v>
      </c>
      <c r="G13" s="17">
        <v>1387.02279</v>
      </c>
      <c r="H13" s="18">
        <v>6.8386699999999996</v>
      </c>
    </row>
    <row r="14" spans="1:8" ht="15.75" x14ac:dyDescent="0.25">
      <c r="A14" s="15">
        <v>3</v>
      </c>
      <c r="B14" s="16" t="s">
        <v>32</v>
      </c>
      <c r="C14" s="16" t="s">
        <v>33</v>
      </c>
      <c r="D14" s="16" t="s">
        <v>18</v>
      </c>
      <c r="E14" s="16" t="s">
        <v>22</v>
      </c>
      <c r="F14" s="16">
        <v>139800</v>
      </c>
      <c r="G14" s="17">
        <v>1284.5523000000001</v>
      </c>
      <c r="H14" s="18">
        <v>6.3334429999999999</v>
      </c>
    </row>
    <row r="15" spans="1:8" ht="15.75" x14ac:dyDescent="0.25">
      <c r="A15" s="15">
        <v>4</v>
      </c>
      <c r="B15" s="16" t="s">
        <v>34</v>
      </c>
      <c r="C15" s="16" t="s">
        <v>35</v>
      </c>
      <c r="D15" s="16" t="s">
        <v>18</v>
      </c>
      <c r="E15" s="16" t="s">
        <v>36</v>
      </c>
      <c r="F15" s="16">
        <v>800320</v>
      </c>
      <c r="G15" s="17">
        <v>1267.30672</v>
      </c>
      <c r="H15" s="18">
        <v>6.2484140000000004</v>
      </c>
    </row>
    <row r="16" spans="1:8" ht="15.75" x14ac:dyDescent="0.25">
      <c r="A16" s="15">
        <v>5</v>
      </c>
      <c r="B16" s="16" t="s">
        <v>182</v>
      </c>
      <c r="C16" s="16" t="s">
        <v>183</v>
      </c>
      <c r="D16" s="16" t="s">
        <v>18</v>
      </c>
      <c r="E16" s="16" t="s">
        <v>22</v>
      </c>
      <c r="F16" s="16">
        <v>34050</v>
      </c>
      <c r="G16" s="17">
        <v>1036.3458000000001</v>
      </c>
      <c r="H16" s="18">
        <v>5.1096690000000002</v>
      </c>
    </row>
    <row r="17" spans="1:8" ht="15.75" x14ac:dyDescent="0.25">
      <c r="A17" s="15">
        <v>6</v>
      </c>
      <c r="B17" s="16" t="s">
        <v>20</v>
      </c>
      <c r="C17" s="16" t="s">
        <v>21</v>
      </c>
      <c r="D17" s="16" t="s">
        <v>18</v>
      </c>
      <c r="E17" s="16" t="s">
        <v>22</v>
      </c>
      <c r="F17" s="16">
        <v>65600</v>
      </c>
      <c r="G17" s="17">
        <v>822.16480000000001</v>
      </c>
      <c r="H17" s="18">
        <v>4.0536560000000001</v>
      </c>
    </row>
    <row r="18" spans="1:8" ht="15.75" x14ac:dyDescent="0.25">
      <c r="A18" s="15">
        <v>7</v>
      </c>
      <c r="B18" s="16" t="s">
        <v>40</v>
      </c>
      <c r="C18" s="16" t="s">
        <v>41</v>
      </c>
      <c r="D18" s="16" t="s">
        <v>18</v>
      </c>
      <c r="E18" s="16" t="s">
        <v>42</v>
      </c>
      <c r="F18" s="16">
        <v>117379</v>
      </c>
      <c r="G18" s="17">
        <v>807.27407000000005</v>
      </c>
      <c r="H18" s="18">
        <v>3.9802379999999999</v>
      </c>
    </row>
    <row r="19" spans="1:8" ht="15.75" x14ac:dyDescent="0.25">
      <c r="A19" s="15">
        <v>8</v>
      </c>
      <c r="B19" s="16" t="s">
        <v>29</v>
      </c>
      <c r="C19" s="16" t="s">
        <v>30</v>
      </c>
      <c r="D19" s="16" t="s">
        <v>18</v>
      </c>
      <c r="E19" s="16" t="s">
        <v>31</v>
      </c>
      <c r="F19" s="16">
        <v>578200</v>
      </c>
      <c r="G19" s="17">
        <v>734.31399999999996</v>
      </c>
      <c r="H19" s="18">
        <v>3.620511</v>
      </c>
    </row>
    <row r="20" spans="1:8" ht="15.75" x14ac:dyDescent="0.25">
      <c r="A20" s="15">
        <v>9</v>
      </c>
      <c r="B20" s="16" t="s">
        <v>16</v>
      </c>
      <c r="C20" s="16" t="s">
        <v>17</v>
      </c>
      <c r="D20" s="16" t="s">
        <v>18</v>
      </c>
      <c r="E20" s="16" t="s">
        <v>19</v>
      </c>
      <c r="F20" s="16">
        <v>355750</v>
      </c>
      <c r="G20" s="17">
        <v>672.54538000000002</v>
      </c>
      <c r="H20" s="18">
        <v>3.315963</v>
      </c>
    </row>
    <row r="21" spans="1:8" ht="15.75" x14ac:dyDescent="0.25">
      <c r="A21" s="15">
        <v>10</v>
      </c>
      <c r="B21" s="16" t="s">
        <v>121</v>
      </c>
      <c r="C21" s="16" t="s">
        <v>122</v>
      </c>
      <c r="D21" s="16" t="s">
        <v>18</v>
      </c>
      <c r="E21" s="16" t="s">
        <v>123</v>
      </c>
      <c r="F21" s="16">
        <v>140500</v>
      </c>
      <c r="G21" s="17">
        <v>611.45600000000002</v>
      </c>
      <c r="H21" s="18">
        <v>3.014764</v>
      </c>
    </row>
    <row r="22" spans="1:8" ht="15.75" x14ac:dyDescent="0.25">
      <c r="A22" s="15">
        <v>11</v>
      </c>
      <c r="B22" s="16" t="s">
        <v>249</v>
      </c>
      <c r="C22" s="16" t="s">
        <v>250</v>
      </c>
      <c r="D22" s="16" t="s">
        <v>18</v>
      </c>
      <c r="E22" s="16" t="s">
        <v>251</v>
      </c>
      <c r="F22" s="16">
        <v>5941</v>
      </c>
      <c r="G22" s="17">
        <v>591.86914999999999</v>
      </c>
      <c r="H22" s="18">
        <v>2.9181910000000002</v>
      </c>
    </row>
    <row r="23" spans="1:8" ht="15.75" x14ac:dyDescent="0.25">
      <c r="A23" s="15">
        <v>12</v>
      </c>
      <c r="B23" s="16" t="s">
        <v>52</v>
      </c>
      <c r="C23" s="16" t="s">
        <v>53</v>
      </c>
      <c r="D23" s="16" t="s">
        <v>18</v>
      </c>
      <c r="E23" s="16" t="s">
        <v>54</v>
      </c>
      <c r="F23" s="16">
        <v>224000</v>
      </c>
      <c r="G23" s="17">
        <v>571.53599999999994</v>
      </c>
      <c r="H23" s="18">
        <v>2.817939</v>
      </c>
    </row>
    <row r="24" spans="1:8" ht="15.75" x14ac:dyDescent="0.25">
      <c r="A24" s="15">
        <v>13</v>
      </c>
      <c r="B24" s="16" t="s">
        <v>247</v>
      </c>
      <c r="C24" s="16" t="s">
        <v>248</v>
      </c>
      <c r="D24" s="16" t="s">
        <v>18</v>
      </c>
      <c r="E24" s="16" t="s">
        <v>225</v>
      </c>
      <c r="F24" s="16">
        <v>309101</v>
      </c>
      <c r="G24" s="17">
        <v>571.06410000000005</v>
      </c>
      <c r="H24" s="18">
        <v>2.8156129999999999</v>
      </c>
    </row>
    <row r="25" spans="1:8" ht="15.75" x14ac:dyDescent="0.25">
      <c r="A25" s="15">
        <v>14</v>
      </c>
      <c r="B25" s="16" t="s">
        <v>43</v>
      </c>
      <c r="C25" s="16" t="s">
        <v>44</v>
      </c>
      <c r="D25" s="16" t="s">
        <v>18</v>
      </c>
      <c r="E25" s="16" t="s">
        <v>22</v>
      </c>
      <c r="F25" s="16">
        <v>19030</v>
      </c>
      <c r="G25" s="17">
        <v>550.78529000000003</v>
      </c>
      <c r="H25" s="18">
        <v>2.7156289999999998</v>
      </c>
    </row>
    <row r="26" spans="1:8" ht="15.75" x14ac:dyDescent="0.25">
      <c r="A26" s="15">
        <v>15</v>
      </c>
      <c r="B26" s="16" t="s">
        <v>231</v>
      </c>
      <c r="C26" s="16" t="s">
        <v>232</v>
      </c>
      <c r="D26" s="16" t="s">
        <v>18</v>
      </c>
      <c r="E26" s="16" t="s">
        <v>225</v>
      </c>
      <c r="F26" s="16">
        <v>34445</v>
      </c>
      <c r="G26" s="17">
        <v>537.41088999999999</v>
      </c>
      <c r="H26" s="18">
        <v>2.6496870000000001</v>
      </c>
    </row>
    <row r="27" spans="1:8" ht="15.75" x14ac:dyDescent="0.25">
      <c r="A27" s="15">
        <v>16</v>
      </c>
      <c r="B27" s="16" t="s">
        <v>184</v>
      </c>
      <c r="C27" s="16" t="s">
        <v>185</v>
      </c>
      <c r="D27" s="16" t="s">
        <v>18</v>
      </c>
      <c r="E27" s="16" t="s">
        <v>123</v>
      </c>
      <c r="F27" s="16">
        <v>53180</v>
      </c>
      <c r="G27" s="17">
        <v>489.65485000000001</v>
      </c>
      <c r="H27" s="18">
        <v>2.4142269999999999</v>
      </c>
    </row>
    <row r="28" spans="1:8" ht="15.75" x14ac:dyDescent="0.25">
      <c r="A28" s="15">
        <v>17</v>
      </c>
      <c r="B28" s="16" t="s">
        <v>212</v>
      </c>
      <c r="C28" s="16" t="s">
        <v>213</v>
      </c>
      <c r="D28" s="16" t="s">
        <v>18</v>
      </c>
      <c r="E28" s="16" t="s">
        <v>214</v>
      </c>
      <c r="F28" s="16">
        <v>45028</v>
      </c>
      <c r="G28" s="17">
        <v>435.55583999999999</v>
      </c>
      <c r="H28" s="18">
        <v>2.147494</v>
      </c>
    </row>
    <row r="29" spans="1:8" ht="15.75" x14ac:dyDescent="0.25">
      <c r="A29" s="15">
        <v>18</v>
      </c>
      <c r="B29" s="16" t="s">
        <v>75</v>
      </c>
      <c r="C29" s="16" t="s">
        <v>76</v>
      </c>
      <c r="D29" s="16" t="s">
        <v>18</v>
      </c>
      <c r="E29" s="16" t="s">
        <v>68</v>
      </c>
      <c r="F29" s="16">
        <v>272650</v>
      </c>
      <c r="G29" s="17">
        <v>428.60579999999999</v>
      </c>
      <c r="H29" s="18">
        <v>2.1132270000000002</v>
      </c>
    </row>
    <row r="30" spans="1:8" ht="15.75" x14ac:dyDescent="0.25">
      <c r="A30" s="15">
        <v>19</v>
      </c>
      <c r="B30" s="16" t="s">
        <v>203</v>
      </c>
      <c r="C30" s="16" t="s">
        <v>204</v>
      </c>
      <c r="D30" s="16" t="s">
        <v>18</v>
      </c>
      <c r="E30" s="16" t="s">
        <v>196</v>
      </c>
      <c r="F30" s="16">
        <v>208300</v>
      </c>
      <c r="G30" s="17">
        <v>424.61955</v>
      </c>
      <c r="H30" s="18">
        <v>2.0935730000000001</v>
      </c>
    </row>
    <row r="31" spans="1:8" ht="15.75" x14ac:dyDescent="0.25">
      <c r="A31" s="15">
        <v>20</v>
      </c>
      <c r="B31" s="16" t="s">
        <v>192</v>
      </c>
      <c r="C31" s="16" t="s">
        <v>193</v>
      </c>
      <c r="D31" s="16" t="s">
        <v>18</v>
      </c>
      <c r="E31" s="16" t="s">
        <v>123</v>
      </c>
      <c r="F31" s="16">
        <v>49950</v>
      </c>
      <c r="G31" s="17">
        <v>384.41520000000003</v>
      </c>
      <c r="H31" s="18">
        <v>1.895346</v>
      </c>
    </row>
    <row r="32" spans="1:8" ht="15.75" x14ac:dyDescent="0.25">
      <c r="A32" s="15">
        <v>21</v>
      </c>
      <c r="B32" s="16" t="s">
        <v>47</v>
      </c>
      <c r="C32" s="16" t="s">
        <v>48</v>
      </c>
      <c r="D32" s="16" t="s">
        <v>18</v>
      </c>
      <c r="E32" s="16" t="s">
        <v>19</v>
      </c>
      <c r="F32" s="16">
        <v>1979675</v>
      </c>
      <c r="G32" s="17">
        <v>380.0976</v>
      </c>
      <c r="H32" s="18">
        <v>1.8740589999999999</v>
      </c>
    </row>
    <row r="33" spans="1:8" ht="15.75" x14ac:dyDescent="0.25">
      <c r="A33" s="15">
        <v>22</v>
      </c>
      <c r="B33" s="16" t="s">
        <v>186</v>
      </c>
      <c r="C33" s="16" t="s">
        <v>187</v>
      </c>
      <c r="D33" s="16" t="s">
        <v>18</v>
      </c>
      <c r="E33" s="16" t="s">
        <v>19</v>
      </c>
      <c r="F33" s="16">
        <v>21500</v>
      </c>
      <c r="G33" s="17">
        <v>337.13074999999998</v>
      </c>
      <c r="H33" s="18">
        <v>1.662212</v>
      </c>
    </row>
    <row r="34" spans="1:8" ht="15.75" x14ac:dyDescent="0.25">
      <c r="A34" s="15">
        <v>23</v>
      </c>
      <c r="B34" s="16" t="s">
        <v>60</v>
      </c>
      <c r="C34" s="16" t="s">
        <v>61</v>
      </c>
      <c r="D34" s="16" t="s">
        <v>18</v>
      </c>
      <c r="E34" s="16" t="s">
        <v>51</v>
      </c>
      <c r="F34" s="16">
        <v>74500</v>
      </c>
      <c r="G34" s="17">
        <v>335.13825000000003</v>
      </c>
      <c r="H34" s="18">
        <v>1.652388</v>
      </c>
    </row>
    <row r="35" spans="1:8" ht="15.75" x14ac:dyDescent="0.25">
      <c r="A35" s="15">
        <v>24</v>
      </c>
      <c r="B35" s="16" t="s">
        <v>217</v>
      </c>
      <c r="C35" s="16" t="s">
        <v>218</v>
      </c>
      <c r="D35" s="16" t="s">
        <v>18</v>
      </c>
      <c r="E35" s="16" t="s">
        <v>196</v>
      </c>
      <c r="F35" s="16">
        <v>59500</v>
      </c>
      <c r="G35" s="17">
        <v>332.57524999999998</v>
      </c>
      <c r="H35" s="18">
        <v>1.639751</v>
      </c>
    </row>
    <row r="36" spans="1:8" ht="15.75" x14ac:dyDescent="0.25">
      <c r="A36" s="15">
        <v>25</v>
      </c>
      <c r="B36" s="16" t="s">
        <v>126</v>
      </c>
      <c r="C36" s="16" t="s">
        <v>127</v>
      </c>
      <c r="D36" s="16" t="s">
        <v>18</v>
      </c>
      <c r="E36" s="16" t="s">
        <v>123</v>
      </c>
      <c r="F36" s="16">
        <v>68000</v>
      </c>
      <c r="G36" s="17">
        <v>315.89400000000001</v>
      </c>
      <c r="H36" s="18">
        <v>1.5575049999999999</v>
      </c>
    </row>
    <row r="37" spans="1:8" ht="15.75" x14ac:dyDescent="0.25">
      <c r="A37" s="15">
        <v>26</v>
      </c>
      <c r="B37" s="16" t="s">
        <v>62</v>
      </c>
      <c r="C37" s="16" t="s">
        <v>63</v>
      </c>
      <c r="D37" s="16" t="s">
        <v>18</v>
      </c>
      <c r="E37" s="16" t="s">
        <v>19</v>
      </c>
      <c r="F37" s="16">
        <v>13150</v>
      </c>
      <c r="G37" s="17">
        <v>296.60482999999999</v>
      </c>
      <c r="H37" s="18">
        <v>1.4623999999999999</v>
      </c>
    </row>
    <row r="38" spans="1:8" ht="15.75" x14ac:dyDescent="0.25">
      <c r="A38" s="15">
        <v>27</v>
      </c>
      <c r="B38" s="16" t="s">
        <v>215</v>
      </c>
      <c r="C38" s="16" t="s">
        <v>216</v>
      </c>
      <c r="D38" s="16" t="s">
        <v>18</v>
      </c>
      <c r="E38" s="16" t="s">
        <v>123</v>
      </c>
      <c r="F38" s="16">
        <v>14380</v>
      </c>
      <c r="G38" s="17">
        <v>291.33879999999999</v>
      </c>
      <c r="H38" s="18">
        <v>1.436436</v>
      </c>
    </row>
    <row r="39" spans="1:8" ht="15.75" x14ac:dyDescent="0.25">
      <c r="A39" s="15">
        <v>28</v>
      </c>
      <c r="B39" s="16" t="s">
        <v>49</v>
      </c>
      <c r="C39" s="16" t="s">
        <v>50</v>
      </c>
      <c r="D39" s="16" t="s">
        <v>18</v>
      </c>
      <c r="E39" s="16" t="s">
        <v>51</v>
      </c>
      <c r="F39" s="16">
        <v>119200</v>
      </c>
      <c r="G39" s="17">
        <v>289.00040000000001</v>
      </c>
      <c r="H39" s="18">
        <v>1.4249069999999999</v>
      </c>
    </row>
    <row r="40" spans="1:8" ht="15.75" x14ac:dyDescent="0.25">
      <c r="A40" s="15">
        <v>29</v>
      </c>
      <c r="B40" s="16" t="s">
        <v>55</v>
      </c>
      <c r="C40" s="16" t="s">
        <v>56</v>
      </c>
      <c r="D40" s="16" t="s">
        <v>18</v>
      </c>
      <c r="E40" s="16" t="s">
        <v>57</v>
      </c>
      <c r="F40" s="16">
        <v>6700</v>
      </c>
      <c r="G40" s="17">
        <v>275.54084999999998</v>
      </c>
      <c r="H40" s="18">
        <v>1.3585449999999999</v>
      </c>
    </row>
    <row r="41" spans="1:8" ht="15.75" x14ac:dyDescent="0.25">
      <c r="A41" s="15">
        <v>30</v>
      </c>
      <c r="B41" s="16" t="s">
        <v>64</v>
      </c>
      <c r="C41" s="16" t="s">
        <v>65</v>
      </c>
      <c r="D41" s="16" t="s">
        <v>18</v>
      </c>
      <c r="E41" s="16" t="s">
        <v>22</v>
      </c>
      <c r="F41" s="16">
        <v>15650</v>
      </c>
      <c r="G41" s="17">
        <v>250.36087000000001</v>
      </c>
      <c r="H41" s="18">
        <v>1.234396</v>
      </c>
    </row>
    <row r="42" spans="1:8" ht="15.75" x14ac:dyDescent="0.25">
      <c r="A42" s="15">
        <v>31</v>
      </c>
      <c r="B42" s="16" t="s">
        <v>66</v>
      </c>
      <c r="C42" s="16" t="s">
        <v>67</v>
      </c>
      <c r="D42" s="16" t="s">
        <v>18</v>
      </c>
      <c r="E42" s="16" t="s">
        <v>68</v>
      </c>
      <c r="F42" s="16">
        <v>22250</v>
      </c>
      <c r="G42" s="17">
        <v>236.50637</v>
      </c>
      <c r="H42" s="18">
        <v>1.1660870000000001</v>
      </c>
    </row>
    <row r="43" spans="1:8" ht="15.75" x14ac:dyDescent="0.25">
      <c r="A43" s="15">
        <v>32</v>
      </c>
      <c r="B43" s="16" t="s">
        <v>37</v>
      </c>
      <c r="C43" s="16" t="s">
        <v>38</v>
      </c>
      <c r="D43" s="16" t="s">
        <v>18</v>
      </c>
      <c r="E43" s="16" t="s">
        <v>39</v>
      </c>
      <c r="F43" s="16">
        <v>305027</v>
      </c>
      <c r="G43" s="17">
        <v>224.49986999999999</v>
      </c>
      <c r="H43" s="18">
        <v>1.106889</v>
      </c>
    </row>
    <row r="44" spans="1:8" ht="15.75" x14ac:dyDescent="0.25">
      <c r="A44" s="15">
        <v>33</v>
      </c>
      <c r="B44" s="16" t="s">
        <v>45</v>
      </c>
      <c r="C44" s="16" t="s">
        <v>46</v>
      </c>
      <c r="D44" s="16" t="s">
        <v>18</v>
      </c>
      <c r="E44" s="16" t="s">
        <v>36</v>
      </c>
      <c r="F44" s="16">
        <v>31549</v>
      </c>
      <c r="G44" s="17">
        <v>213.90222</v>
      </c>
      <c r="H44" s="18">
        <v>1.054638</v>
      </c>
    </row>
    <row r="45" spans="1:8" ht="15.75" x14ac:dyDescent="0.25">
      <c r="A45" s="15">
        <v>34</v>
      </c>
      <c r="B45" s="16" t="s">
        <v>256</v>
      </c>
      <c r="C45" s="16" t="s">
        <v>257</v>
      </c>
      <c r="D45" s="16" t="s">
        <v>18</v>
      </c>
      <c r="E45" s="16" t="s">
        <v>225</v>
      </c>
      <c r="F45" s="16">
        <v>9550</v>
      </c>
      <c r="G45" s="17">
        <v>184.00462999999999</v>
      </c>
      <c r="H45" s="18">
        <v>0.90722899999999995</v>
      </c>
    </row>
    <row r="46" spans="1:8" ht="15.75" x14ac:dyDescent="0.25">
      <c r="A46" s="15">
        <v>35</v>
      </c>
      <c r="B46" s="16" t="s">
        <v>124</v>
      </c>
      <c r="C46" s="16" t="s">
        <v>125</v>
      </c>
      <c r="D46" s="16" t="s">
        <v>18</v>
      </c>
      <c r="E46" s="16" t="s">
        <v>123</v>
      </c>
      <c r="F46" s="16">
        <v>16404</v>
      </c>
      <c r="G46" s="17">
        <v>167.09114</v>
      </c>
      <c r="H46" s="18">
        <v>0.82383700000000004</v>
      </c>
    </row>
    <row r="47" spans="1:8" ht="15.75" x14ac:dyDescent="0.25">
      <c r="A47" s="15">
        <v>36</v>
      </c>
      <c r="B47" s="16" t="s">
        <v>71</v>
      </c>
      <c r="C47" s="16" t="s">
        <v>72</v>
      </c>
      <c r="D47" s="16" t="s">
        <v>18</v>
      </c>
      <c r="E47" s="16" t="s">
        <v>39</v>
      </c>
      <c r="F47" s="16">
        <v>22200</v>
      </c>
      <c r="G47" s="17">
        <v>166.5</v>
      </c>
      <c r="H47" s="18">
        <v>0.82092299999999996</v>
      </c>
    </row>
    <row r="48" spans="1:8" ht="15.75" x14ac:dyDescent="0.25">
      <c r="A48" s="15">
        <v>37</v>
      </c>
      <c r="B48" s="16" t="s">
        <v>226</v>
      </c>
      <c r="C48" s="16" t="s">
        <v>227</v>
      </c>
      <c r="D48" s="16" t="s">
        <v>18</v>
      </c>
      <c r="E48" s="16" t="s">
        <v>228</v>
      </c>
      <c r="F48" s="16">
        <v>83000</v>
      </c>
      <c r="G48" s="17">
        <v>152.38800000000001</v>
      </c>
      <c r="H48" s="18">
        <v>0.75134400000000001</v>
      </c>
    </row>
    <row r="49" spans="1:8" ht="15.75" x14ac:dyDescent="0.25">
      <c r="A49" s="15">
        <v>38</v>
      </c>
      <c r="B49" s="16" t="s">
        <v>238</v>
      </c>
      <c r="C49" s="16" t="s">
        <v>239</v>
      </c>
      <c r="D49" s="16" t="s">
        <v>18</v>
      </c>
      <c r="E49" s="16" t="s">
        <v>123</v>
      </c>
      <c r="F49" s="16">
        <v>1800</v>
      </c>
      <c r="G49" s="17">
        <v>120.5847</v>
      </c>
      <c r="H49" s="18">
        <v>0.59453900000000004</v>
      </c>
    </row>
    <row r="50" spans="1:8" ht="15.75" x14ac:dyDescent="0.25">
      <c r="A50" s="15">
        <v>39</v>
      </c>
      <c r="B50" s="16" t="s">
        <v>219</v>
      </c>
      <c r="C50" s="16" t="s">
        <v>220</v>
      </c>
      <c r="D50" s="16" t="s">
        <v>18</v>
      </c>
      <c r="E50" s="16" t="s">
        <v>57</v>
      </c>
      <c r="F50" s="16">
        <v>200000</v>
      </c>
      <c r="G50" s="17">
        <v>95.2</v>
      </c>
      <c r="H50" s="18">
        <v>0.46938000000000002</v>
      </c>
    </row>
    <row r="51" spans="1:8" ht="15.75" x14ac:dyDescent="0.25">
      <c r="A51" s="15">
        <v>40</v>
      </c>
      <c r="B51" s="16" t="s">
        <v>258</v>
      </c>
      <c r="C51" s="16" t="s">
        <v>259</v>
      </c>
      <c r="D51" s="16" t="s">
        <v>18</v>
      </c>
      <c r="E51" s="16" t="s">
        <v>42</v>
      </c>
      <c r="F51" s="16">
        <v>8000</v>
      </c>
      <c r="G51" s="17">
        <v>61.368000000000002</v>
      </c>
      <c r="H51" s="18">
        <v>0.30257299999999998</v>
      </c>
    </row>
    <row r="52" spans="1:8" ht="15.75" x14ac:dyDescent="0.25">
      <c r="A52" s="15">
        <v>41</v>
      </c>
      <c r="B52" s="16" t="s">
        <v>131</v>
      </c>
      <c r="C52" s="16" t="s">
        <v>132</v>
      </c>
      <c r="D52" s="16" t="s">
        <v>18</v>
      </c>
      <c r="E52" s="16" t="s">
        <v>123</v>
      </c>
      <c r="F52" s="16">
        <v>49950</v>
      </c>
      <c r="G52" s="17">
        <v>61.363570000000003</v>
      </c>
      <c r="H52" s="18">
        <v>0.30255100000000001</v>
      </c>
    </row>
    <row r="53" spans="1:8" ht="15.75" x14ac:dyDescent="0.25">
      <c r="A53" s="15">
        <v>42</v>
      </c>
      <c r="B53" s="16" t="s">
        <v>190</v>
      </c>
      <c r="C53" s="16" t="s">
        <v>191</v>
      </c>
      <c r="D53" s="16" t="s">
        <v>18</v>
      </c>
      <c r="E53" s="16" t="s">
        <v>57</v>
      </c>
      <c r="F53" s="16">
        <v>29000</v>
      </c>
      <c r="G53" s="17">
        <v>39.759</v>
      </c>
      <c r="H53" s="18">
        <v>0.19603000000000001</v>
      </c>
    </row>
    <row r="54" spans="1:8" ht="15.75" x14ac:dyDescent="0.25">
      <c r="A54" s="5"/>
      <c r="B54" s="8"/>
      <c r="C54" s="8" t="s">
        <v>77</v>
      </c>
      <c r="D54" s="8"/>
      <c r="E54" s="8"/>
      <c r="F54" s="8"/>
      <c r="G54" s="10">
        <f>SUM(G12:G53)</f>
        <v>19831.883569999998</v>
      </c>
      <c r="H54" s="13">
        <f>SUM(H12:H53)</f>
        <v>97.780447000000009</v>
      </c>
    </row>
    <row r="55" spans="1:8" ht="15.75" x14ac:dyDescent="0.25">
      <c r="A55" s="5"/>
      <c r="B55" s="8"/>
      <c r="C55" s="8"/>
      <c r="D55" s="8"/>
      <c r="E55" s="8"/>
      <c r="F55" s="8"/>
      <c r="G55" s="10"/>
      <c r="H55" s="12"/>
    </row>
    <row r="56" spans="1:8" ht="15.75" x14ac:dyDescent="0.25">
      <c r="A56" s="5"/>
      <c r="B56" s="8"/>
      <c r="C56" s="8" t="s">
        <v>78</v>
      </c>
      <c r="D56" s="8" t="s">
        <v>79</v>
      </c>
      <c r="E56" s="8" t="s">
        <v>79</v>
      </c>
      <c r="F56" s="8" t="s">
        <v>79</v>
      </c>
      <c r="G56" s="10" t="s">
        <v>79</v>
      </c>
      <c r="H56" s="12" t="s">
        <v>79</v>
      </c>
    </row>
    <row r="57" spans="1:8" ht="15.75" x14ac:dyDescent="0.25">
      <c r="A57" s="5"/>
      <c r="B57" s="8"/>
      <c r="C57" s="8" t="s">
        <v>77</v>
      </c>
      <c r="D57" s="8"/>
      <c r="E57" s="8"/>
      <c r="F57" s="8"/>
      <c r="G57" s="10">
        <f>SUM(G56:G56)</f>
        <v>0</v>
      </c>
      <c r="H57" s="13">
        <f>SUM(H56:H56)</f>
        <v>0</v>
      </c>
    </row>
    <row r="58" spans="1:8" ht="15.75" x14ac:dyDescent="0.25">
      <c r="A58" s="5"/>
      <c r="B58" s="8"/>
      <c r="C58" s="8" t="s">
        <v>80</v>
      </c>
      <c r="D58" s="8"/>
      <c r="E58" s="8"/>
      <c r="F58" s="8"/>
      <c r="G58" s="14">
        <f>SUM(G54,G57)</f>
        <v>19831.883569999998</v>
      </c>
      <c r="H58" s="14">
        <f>SUM(H54,H57)</f>
        <v>97.780447000000009</v>
      </c>
    </row>
    <row r="59" spans="1:8" ht="15.75" x14ac:dyDescent="0.25">
      <c r="A59" s="5"/>
      <c r="B59" s="8"/>
      <c r="C59" s="8"/>
      <c r="D59" s="8"/>
      <c r="E59" s="8"/>
      <c r="F59" s="8"/>
      <c r="G59" s="10"/>
      <c r="H59" s="12"/>
    </row>
    <row r="60" spans="1:8" ht="15.75" x14ac:dyDescent="0.25">
      <c r="A60" s="5"/>
      <c r="B60" s="8"/>
      <c r="C60" s="8" t="s">
        <v>81</v>
      </c>
      <c r="D60" s="8"/>
      <c r="E60" s="8"/>
      <c r="F60" s="8"/>
      <c r="G60" s="10"/>
      <c r="H60" s="12"/>
    </row>
    <row r="61" spans="1:8" ht="15.75" x14ac:dyDescent="0.25">
      <c r="A61" s="5"/>
      <c r="B61" s="8"/>
      <c r="C61" s="8" t="s">
        <v>82</v>
      </c>
      <c r="D61" s="8" t="s">
        <v>79</v>
      </c>
      <c r="E61" s="8" t="s">
        <v>79</v>
      </c>
      <c r="F61" s="8" t="s">
        <v>79</v>
      </c>
      <c r="G61" s="10" t="s">
        <v>79</v>
      </c>
      <c r="H61" s="12" t="s">
        <v>79</v>
      </c>
    </row>
    <row r="62" spans="1:8" ht="15.75" x14ac:dyDescent="0.25">
      <c r="A62" s="5"/>
      <c r="B62" s="8"/>
      <c r="C62" s="8" t="s">
        <v>77</v>
      </c>
      <c r="D62" s="8"/>
      <c r="E62" s="8"/>
      <c r="F62" s="8"/>
      <c r="G62" s="10">
        <f>SUM(G61:G61)</f>
        <v>0</v>
      </c>
      <c r="H62" s="13">
        <f>SUM(H61:H61)</f>
        <v>0</v>
      </c>
    </row>
    <row r="63" spans="1:8" ht="15.75" x14ac:dyDescent="0.25">
      <c r="A63" s="5"/>
      <c r="B63" s="8"/>
      <c r="C63" s="8"/>
      <c r="D63" s="8"/>
      <c r="E63" s="8"/>
      <c r="F63" s="8"/>
      <c r="G63" s="10"/>
      <c r="H63" s="12"/>
    </row>
    <row r="64" spans="1:8" ht="15.75" x14ac:dyDescent="0.25">
      <c r="A64" s="5"/>
      <c r="B64" s="8"/>
      <c r="C64" s="8" t="s">
        <v>83</v>
      </c>
      <c r="D64" s="8" t="s">
        <v>79</v>
      </c>
      <c r="E64" s="8" t="s">
        <v>79</v>
      </c>
      <c r="F64" s="8" t="s">
        <v>79</v>
      </c>
      <c r="G64" s="10" t="s">
        <v>79</v>
      </c>
      <c r="H64" s="12" t="s">
        <v>79</v>
      </c>
    </row>
    <row r="65" spans="1:8" ht="15.75" x14ac:dyDescent="0.25">
      <c r="A65" s="5"/>
      <c r="B65" s="8"/>
      <c r="C65" s="8" t="s">
        <v>77</v>
      </c>
      <c r="D65" s="8"/>
      <c r="E65" s="8"/>
      <c r="F65" s="8"/>
      <c r="G65" s="10">
        <f>SUM(G64:G64)</f>
        <v>0</v>
      </c>
      <c r="H65" s="13">
        <f>SUM(H64:H64)</f>
        <v>0</v>
      </c>
    </row>
    <row r="66" spans="1:8" ht="15.75" x14ac:dyDescent="0.25">
      <c r="A66" s="5"/>
      <c r="B66" s="8"/>
      <c r="C66" s="8" t="s">
        <v>80</v>
      </c>
      <c r="D66" s="8"/>
      <c r="E66" s="8"/>
      <c r="F66" s="8"/>
      <c r="G66" s="14">
        <f>SUM(G62,G65)</f>
        <v>0</v>
      </c>
      <c r="H66" s="14">
        <f>SUM(H62,H65)</f>
        <v>0</v>
      </c>
    </row>
    <row r="67" spans="1:8" ht="15.75" x14ac:dyDescent="0.25">
      <c r="A67" s="5"/>
      <c r="B67" s="8"/>
      <c r="C67" s="8"/>
      <c r="D67" s="8"/>
      <c r="E67" s="8"/>
      <c r="F67" s="8"/>
      <c r="G67" s="10"/>
      <c r="H67" s="12"/>
    </row>
    <row r="68" spans="1:8" ht="15.75" x14ac:dyDescent="0.25">
      <c r="A68" s="5"/>
      <c r="B68" s="8"/>
      <c r="C68" s="8" t="s">
        <v>84</v>
      </c>
      <c r="D68" s="8"/>
      <c r="E68" s="8"/>
      <c r="F68" s="8"/>
      <c r="G68" s="10"/>
      <c r="H68" s="12"/>
    </row>
    <row r="69" spans="1:8" ht="15.75" x14ac:dyDescent="0.25">
      <c r="A69" s="5"/>
      <c r="B69" s="8"/>
      <c r="C69" s="8" t="s">
        <v>85</v>
      </c>
      <c r="D69" s="8" t="s">
        <v>79</v>
      </c>
      <c r="E69" s="8" t="s">
        <v>79</v>
      </c>
      <c r="F69" s="8" t="s">
        <v>79</v>
      </c>
      <c r="G69" s="10" t="s">
        <v>79</v>
      </c>
      <c r="H69" s="12" t="s">
        <v>79</v>
      </c>
    </row>
    <row r="70" spans="1:8" ht="15.75" x14ac:dyDescent="0.25">
      <c r="A70" s="5"/>
      <c r="B70" s="8"/>
      <c r="C70" s="8" t="s">
        <v>77</v>
      </c>
      <c r="D70" s="8"/>
      <c r="E70" s="8"/>
      <c r="F70" s="8"/>
      <c r="G70" s="10">
        <f>SUM(G69:G69)</f>
        <v>0</v>
      </c>
      <c r="H70" s="13">
        <f>SUM(H69:H69)</f>
        <v>0</v>
      </c>
    </row>
    <row r="71" spans="1:8" ht="15.75" x14ac:dyDescent="0.25">
      <c r="A71" s="5"/>
      <c r="B71" s="8"/>
      <c r="C71" s="8"/>
      <c r="D71" s="8"/>
      <c r="E71" s="8"/>
      <c r="F71" s="8"/>
      <c r="G71" s="10"/>
      <c r="H71" s="12"/>
    </row>
    <row r="72" spans="1:8" ht="15.75" x14ac:dyDescent="0.25">
      <c r="A72" s="5"/>
      <c r="B72" s="8"/>
      <c r="C72" s="8" t="s">
        <v>86</v>
      </c>
      <c r="D72" s="8" t="s">
        <v>79</v>
      </c>
      <c r="E72" s="8" t="s">
        <v>79</v>
      </c>
      <c r="F72" s="8" t="s">
        <v>79</v>
      </c>
      <c r="G72" s="10" t="s">
        <v>79</v>
      </c>
      <c r="H72" s="12" t="s">
        <v>79</v>
      </c>
    </row>
    <row r="73" spans="1:8" ht="15.75" x14ac:dyDescent="0.25">
      <c r="A73" s="5"/>
      <c r="B73" s="8"/>
      <c r="C73" s="8" t="s">
        <v>77</v>
      </c>
      <c r="D73" s="8"/>
      <c r="E73" s="8"/>
      <c r="F73" s="8"/>
      <c r="G73" s="10">
        <f>SUM(G72:G72)</f>
        <v>0</v>
      </c>
      <c r="H73" s="13">
        <f>SUM(H72:H72)</f>
        <v>0</v>
      </c>
    </row>
    <row r="74" spans="1:8" ht="15.75" x14ac:dyDescent="0.25">
      <c r="A74" s="5"/>
      <c r="B74" s="8"/>
      <c r="C74" s="8"/>
      <c r="D74" s="8"/>
      <c r="E74" s="8"/>
      <c r="F74" s="8"/>
      <c r="G74" s="10"/>
      <c r="H74" s="12"/>
    </row>
    <row r="75" spans="1:8" ht="15.75" x14ac:dyDescent="0.25">
      <c r="A75" s="5"/>
      <c r="B75" s="8"/>
      <c r="C75" s="8" t="s">
        <v>87</v>
      </c>
      <c r="D75" s="8" t="s">
        <v>79</v>
      </c>
      <c r="E75" s="8" t="s">
        <v>79</v>
      </c>
      <c r="F75" s="8" t="s">
        <v>79</v>
      </c>
      <c r="G75" s="10" t="s">
        <v>79</v>
      </c>
      <c r="H75" s="12" t="s">
        <v>79</v>
      </c>
    </row>
    <row r="76" spans="1:8" ht="15.75" x14ac:dyDescent="0.25">
      <c r="A76" s="5"/>
      <c r="B76" s="8"/>
      <c r="C76" s="8" t="s">
        <v>77</v>
      </c>
      <c r="D76" s="8"/>
      <c r="E76" s="8"/>
      <c r="F76" s="8"/>
      <c r="G76" s="10">
        <f>SUM(G75:G75)</f>
        <v>0</v>
      </c>
      <c r="H76" s="13">
        <f>SUM(H75:H75)</f>
        <v>0</v>
      </c>
    </row>
    <row r="77" spans="1:8" ht="15.75" x14ac:dyDescent="0.25">
      <c r="A77" s="5"/>
      <c r="B77" s="8"/>
      <c r="C77" s="8" t="s">
        <v>80</v>
      </c>
      <c r="D77" s="8"/>
      <c r="E77" s="8"/>
      <c r="F77" s="8"/>
      <c r="G77" s="14">
        <f>SUM(G70,G73,G76)</f>
        <v>0</v>
      </c>
      <c r="H77" s="14">
        <f>SUM(H70,H73,H76)</f>
        <v>0</v>
      </c>
    </row>
    <row r="78" spans="1:8" ht="15.75" x14ac:dyDescent="0.25">
      <c r="A78" s="5"/>
      <c r="B78" s="8"/>
      <c r="C78" s="8"/>
      <c r="D78" s="8"/>
      <c r="E78" s="8"/>
      <c r="F78" s="8"/>
      <c r="G78" s="10"/>
      <c r="H78" s="12"/>
    </row>
    <row r="79" spans="1:8" ht="15.75" x14ac:dyDescent="0.25">
      <c r="A79" s="5"/>
      <c r="B79" s="8"/>
      <c r="C79" s="8" t="s">
        <v>88</v>
      </c>
      <c r="D79" s="8"/>
      <c r="E79" s="8"/>
      <c r="F79" s="8"/>
      <c r="G79" s="10"/>
      <c r="H79" s="12"/>
    </row>
    <row r="80" spans="1:8" ht="15.75" x14ac:dyDescent="0.25">
      <c r="A80" s="5"/>
      <c r="B80" s="8"/>
      <c r="C80" s="8" t="s">
        <v>89</v>
      </c>
      <c r="D80" s="8" t="s">
        <v>79</v>
      </c>
      <c r="E80" s="8" t="s">
        <v>79</v>
      </c>
      <c r="F80" s="8" t="s">
        <v>79</v>
      </c>
      <c r="G80" s="10" t="s">
        <v>79</v>
      </c>
      <c r="H80" s="12" t="s">
        <v>79</v>
      </c>
    </row>
    <row r="81" spans="1:8" ht="15.75" x14ac:dyDescent="0.25">
      <c r="A81" s="5"/>
      <c r="B81" s="8"/>
      <c r="C81" s="8" t="s">
        <v>77</v>
      </c>
      <c r="D81" s="8"/>
      <c r="E81" s="8"/>
      <c r="F81" s="8"/>
      <c r="G81" s="10">
        <f>SUM(G80:G80)</f>
        <v>0</v>
      </c>
      <c r="H81" s="13">
        <f>SUM(H80:H80)</f>
        <v>0</v>
      </c>
    </row>
    <row r="82" spans="1:8" ht="15.75" x14ac:dyDescent="0.25">
      <c r="A82" s="5"/>
      <c r="B82" s="8"/>
      <c r="C82" s="8" t="s">
        <v>80</v>
      </c>
      <c r="D82" s="8"/>
      <c r="E82" s="8"/>
      <c r="F82" s="8"/>
      <c r="G82" s="14">
        <f>SUM(G81)</f>
        <v>0</v>
      </c>
      <c r="H82" s="14">
        <f>SUM(H81)</f>
        <v>0</v>
      </c>
    </row>
    <row r="83" spans="1:8" ht="15.75" x14ac:dyDescent="0.25">
      <c r="A83" s="5"/>
      <c r="B83" s="8"/>
      <c r="C83" s="8"/>
      <c r="D83" s="8"/>
      <c r="E83" s="8"/>
      <c r="F83" s="8"/>
      <c r="G83" s="10"/>
      <c r="H83" s="12"/>
    </row>
    <row r="84" spans="1:8" ht="15.75" x14ac:dyDescent="0.25">
      <c r="A84" s="5"/>
      <c r="B84" s="8"/>
      <c r="C84" s="8" t="s">
        <v>90</v>
      </c>
      <c r="D84" s="8"/>
      <c r="E84" s="8"/>
      <c r="F84" s="8"/>
      <c r="G84" s="10"/>
      <c r="H84" s="12"/>
    </row>
    <row r="85" spans="1:8" ht="15.75" x14ac:dyDescent="0.25">
      <c r="A85" s="5"/>
      <c r="B85" s="8"/>
      <c r="C85" s="8" t="s">
        <v>91</v>
      </c>
      <c r="D85" s="8" t="s">
        <v>79</v>
      </c>
      <c r="E85" s="8" t="s">
        <v>79</v>
      </c>
      <c r="F85" s="8" t="s">
        <v>79</v>
      </c>
      <c r="G85" s="10" t="s">
        <v>79</v>
      </c>
      <c r="H85" s="12" t="s">
        <v>79</v>
      </c>
    </row>
    <row r="86" spans="1:8" ht="15.75" x14ac:dyDescent="0.25">
      <c r="A86" s="5"/>
      <c r="B86" s="8"/>
      <c r="C86" s="8" t="s">
        <v>77</v>
      </c>
      <c r="D86" s="8"/>
      <c r="E86" s="8"/>
      <c r="F86" s="8"/>
      <c r="G86" s="10">
        <f>SUM(G85:G85)</f>
        <v>0</v>
      </c>
      <c r="H86" s="13">
        <f>SUM(H85:H85)</f>
        <v>0</v>
      </c>
    </row>
    <row r="87" spans="1:8" ht="15.75" x14ac:dyDescent="0.25">
      <c r="A87" s="5"/>
      <c r="B87" s="8"/>
      <c r="C87" s="8"/>
      <c r="D87" s="8"/>
      <c r="E87" s="8"/>
      <c r="F87" s="8"/>
      <c r="G87" s="10"/>
      <c r="H87" s="12"/>
    </row>
    <row r="88" spans="1:8" ht="15.75" x14ac:dyDescent="0.25">
      <c r="A88" s="5"/>
      <c r="B88" s="8"/>
      <c r="C88" s="8" t="s">
        <v>92</v>
      </c>
      <c r="D88" s="8"/>
      <c r="E88" s="8"/>
      <c r="F88" s="8"/>
      <c r="G88" s="10"/>
      <c r="H88" s="12"/>
    </row>
    <row r="89" spans="1:8" ht="15.75" x14ac:dyDescent="0.25">
      <c r="A89" s="15">
        <v>43</v>
      </c>
      <c r="B89" s="16" t="s">
        <v>93</v>
      </c>
      <c r="C89" s="16" t="s">
        <v>94</v>
      </c>
      <c r="D89" s="16" t="s">
        <v>25</v>
      </c>
      <c r="E89" s="16" t="s">
        <v>18</v>
      </c>
      <c r="F89" s="16">
        <v>4383.8</v>
      </c>
      <c r="G89" s="17">
        <v>438.30259000000001</v>
      </c>
      <c r="H89" s="18">
        <v>2.1610360000000002</v>
      </c>
    </row>
    <row r="90" spans="1:8" ht="15.75" x14ac:dyDescent="0.25">
      <c r="A90" s="5"/>
      <c r="B90" s="8"/>
      <c r="C90" s="8" t="s">
        <v>77</v>
      </c>
      <c r="D90" s="8"/>
      <c r="E90" s="8"/>
      <c r="F90" s="8"/>
      <c r="G90" s="10">
        <f>SUM(G89:G89)</f>
        <v>438.30259000000001</v>
      </c>
      <c r="H90" s="13">
        <f>SUM(H89:H89)</f>
        <v>2.1610360000000002</v>
      </c>
    </row>
    <row r="91" spans="1:8" ht="15.75" x14ac:dyDescent="0.25">
      <c r="A91" s="5"/>
      <c r="B91" s="8"/>
      <c r="C91" s="8"/>
      <c r="D91" s="8"/>
      <c r="E91" s="8"/>
      <c r="F91" s="8"/>
      <c r="G91" s="10"/>
      <c r="H91" s="12"/>
    </row>
    <row r="92" spans="1:8" ht="15.75" x14ac:dyDescent="0.25">
      <c r="A92" s="5"/>
      <c r="B92" s="8"/>
      <c r="C92" s="8" t="s">
        <v>95</v>
      </c>
      <c r="D92" s="8"/>
      <c r="E92" s="8"/>
      <c r="F92" s="8"/>
      <c r="G92" s="10"/>
      <c r="H92" s="12"/>
    </row>
    <row r="93" spans="1:8" ht="15.75" x14ac:dyDescent="0.25">
      <c r="A93" s="15">
        <v>44</v>
      </c>
      <c r="B93" s="16" t="s">
        <v>25</v>
      </c>
      <c r="C93" s="16" t="s">
        <v>96</v>
      </c>
      <c r="D93" s="16" t="s">
        <v>25</v>
      </c>
      <c r="E93" s="16" t="s">
        <v>18</v>
      </c>
      <c r="F93" s="16">
        <v>0</v>
      </c>
      <c r="G93" s="17">
        <v>11.86819</v>
      </c>
      <c r="H93" s="18">
        <v>5.8515999999999999E-2</v>
      </c>
    </row>
    <row r="94" spans="1:8" ht="15.75" x14ac:dyDescent="0.25">
      <c r="A94" s="5"/>
      <c r="B94" s="8"/>
      <c r="C94" s="8" t="s">
        <v>77</v>
      </c>
      <c r="D94" s="8"/>
      <c r="E94" s="8"/>
      <c r="F94" s="8"/>
      <c r="G94" s="10">
        <f>SUM(G93:G93)</f>
        <v>11.86819</v>
      </c>
      <c r="H94" s="13">
        <f>SUM(H93:H93)</f>
        <v>5.8515999999999999E-2</v>
      </c>
    </row>
    <row r="95" spans="1:8" ht="15.75" x14ac:dyDescent="0.25">
      <c r="A95" s="5"/>
      <c r="B95" s="8"/>
      <c r="C95" s="8" t="s">
        <v>80</v>
      </c>
      <c r="D95" s="8"/>
      <c r="E95" s="8"/>
      <c r="F95" s="8"/>
      <c r="G95" s="14">
        <f>SUM(G86,G90,G94)</f>
        <v>450.17078000000004</v>
      </c>
      <c r="H95" s="14">
        <f>SUM(H86,H90,H94)</f>
        <v>2.2195520000000002</v>
      </c>
    </row>
    <row r="96" spans="1:8" ht="15.75" x14ac:dyDescent="0.25">
      <c r="A96" s="6"/>
      <c r="B96" s="9"/>
      <c r="C96" s="9" t="s">
        <v>97</v>
      </c>
      <c r="D96" s="9"/>
      <c r="E96" s="9"/>
      <c r="F96" s="9"/>
      <c r="G96" s="14">
        <f>SUM(G58,G66,G77,G82,G95)</f>
        <v>20282.054349999999</v>
      </c>
      <c r="H96" s="14">
        <f>SUM(H58,H66,H77,H82,H95)</f>
        <v>99.999999000000003</v>
      </c>
    </row>
    <row r="97" spans="2:7" x14ac:dyDescent="0.25">
      <c r="G97" s="3"/>
    </row>
    <row r="98" spans="2:7" x14ac:dyDescent="0.25">
      <c r="C98" t="s">
        <v>98</v>
      </c>
      <c r="G98" s="3"/>
    </row>
    <row r="99" spans="2:7" x14ac:dyDescent="0.25">
      <c r="G99" s="3"/>
    </row>
    <row r="100" spans="2:7" x14ac:dyDescent="0.25">
      <c r="B100" t="s">
        <v>99</v>
      </c>
      <c r="C100" t="s">
        <v>100</v>
      </c>
      <c r="G100" s="3"/>
    </row>
    <row r="101" spans="2:7" x14ac:dyDescent="0.25">
      <c r="B101" t="s">
        <v>101</v>
      </c>
      <c r="C101" t="s">
        <v>102</v>
      </c>
    </row>
    <row r="102" spans="2:7" x14ac:dyDescent="0.25">
      <c r="B102" t="s">
        <v>103</v>
      </c>
      <c r="C102" s="22" t="s">
        <v>351</v>
      </c>
    </row>
    <row r="103" spans="2:7" x14ac:dyDescent="0.25">
      <c r="C103" s="22" t="s">
        <v>352</v>
      </c>
    </row>
    <row r="104" spans="2:7" x14ac:dyDescent="0.25">
      <c r="C104" s="22" t="s">
        <v>353</v>
      </c>
    </row>
    <row r="105" spans="2:7" x14ac:dyDescent="0.25">
      <c r="C105" s="22" t="s">
        <v>354</v>
      </c>
    </row>
    <row r="106" spans="2:7" x14ac:dyDescent="0.25">
      <c r="B106" t="s">
        <v>104</v>
      </c>
      <c r="C106" s="22" t="s">
        <v>411</v>
      </c>
    </row>
    <row r="107" spans="2:7" x14ac:dyDescent="0.25">
      <c r="C107" s="22" t="s">
        <v>412</v>
      </c>
    </row>
    <row r="108" spans="2:7" x14ac:dyDescent="0.25">
      <c r="C108" s="22" t="s">
        <v>413</v>
      </c>
    </row>
    <row r="109" spans="2:7" x14ac:dyDescent="0.25">
      <c r="C109" s="22" t="s">
        <v>414</v>
      </c>
    </row>
    <row r="110" spans="2:7" x14ac:dyDescent="0.25">
      <c r="B110" t="s">
        <v>105</v>
      </c>
      <c r="C110" t="s">
        <v>106</v>
      </c>
    </row>
    <row r="111" spans="2:7" x14ac:dyDescent="0.25">
      <c r="C111" t="s">
        <v>107</v>
      </c>
    </row>
    <row r="112" spans="2:7" x14ac:dyDescent="0.25">
      <c r="B112" t="s">
        <v>108</v>
      </c>
      <c r="C112" t="s">
        <v>109</v>
      </c>
    </row>
    <row r="113" spans="2:3" x14ac:dyDescent="0.25">
      <c r="B113" t="s">
        <v>110</v>
      </c>
      <c r="C113" t="s">
        <v>111</v>
      </c>
    </row>
    <row r="114" spans="2:3" x14ac:dyDescent="0.25">
      <c r="B114" t="s">
        <v>112</v>
      </c>
      <c r="C114" s="22" t="s">
        <v>423</v>
      </c>
    </row>
    <row r="115" spans="2:3" x14ac:dyDescent="0.25">
      <c r="B115" t="s">
        <v>113</v>
      </c>
      <c r="C115" t="s">
        <v>114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48" zoomScale="70" zoomScaleNormal="70" workbookViewId="0">
      <selection activeCell="D16" sqref="D16"/>
    </sheetView>
  </sheetViews>
  <sheetFormatPr defaultRowHeight="15" x14ac:dyDescent="0.25"/>
  <cols>
    <col min="1" max="1" width="6.7109375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 x14ac:dyDescent="0.35">
      <c r="C1" s="1" t="s">
        <v>0</v>
      </c>
      <c r="G1" s="19"/>
    </row>
    <row r="2" spans="1:8" ht="21" x14ac:dyDescent="0.35">
      <c r="C2" s="2" t="s">
        <v>115</v>
      </c>
      <c r="G2" s="19"/>
    </row>
    <row r="3" spans="1:8" x14ac:dyDescent="0.25">
      <c r="C3" t="s">
        <v>2</v>
      </c>
      <c r="G3" s="19"/>
    </row>
    <row r="4" spans="1:8" x14ac:dyDescent="0.25">
      <c r="G4" s="19"/>
    </row>
    <row r="5" spans="1:8" x14ac:dyDescent="0.25">
      <c r="C5" t="s">
        <v>116</v>
      </c>
      <c r="G5" s="19"/>
    </row>
    <row r="6" spans="1:8" x14ac:dyDescent="0.25">
      <c r="C6" t="s">
        <v>117</v>
      </c>
      <c r="G6" s="19"/>
    </row>
    <row r="7" spans="1:8" x14ac:dyDescent="0.25">
      <c r="C7" t="s">
        <v>118</v>
      </c>
      <c r="G7" s="19"/>
    </row>
    <row r="8" spans="1:8" ht="15.75" x14ac:dyDescent="0.25">
      <c r="A8" s="4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20" t="s">
        <v>12</v>
      </c>
      <c r="H8" s="11" t="s">
        <v>13</v>
      </c>
    </row>
    <row r="9" spans="1:8" ht="15.75" x14ac:dyDescent="0.25">
      <c r="A9" s="5"/>
      <c r="B9" s="8"/>
      <c r="C9" s="8"/>
      <c r="D9" s="8"/>
      <c r="E9" s="8"/>
      <c r="F9" s="8"/>
      <c r="G9" s="10"/>
      <c r="H9" s="12"/>
    </row>
    <row r="10" spans="1:8" ht="15.75" x14ac:dyDescent="0.25">
      <c r="A10" s="5"/>
      <c r="B10" s="8"/>
      <c r="C10" s="8" t="s">
        <v>14</v>
      </c>
      <c r="D10" s="8"/>
      <c r="E10" s="8"/>
      <c r="F10" s="8"/>
      <c r="G10" s="10"/>
      <c r="H10" s="12"/>
    </row>
    <row r="11" spans="1:8" ht="15.75" x14ac:dyDescent="0.25">
      <c r="A11" s="5"/>
      <c r="B11" s="8"/>
      <c r="C11" s="8" t="s">
        <v>15</v>
      </c>
      <c r="D11" s="8"/>
      <c r="E11" s="8"/>
      <c r="F11" s="8"/>
      <c r="G11" s="10"/>
      <c r="H11" s="12"/>
    </row>
    <row r="12" spans="1:8" ht="15.75" x14ac:dyDescent="0.25">
      <c r="A12" s="15">
        <v>1</v>
      </c>
      <c r="B12" s="16" t="s">
        <v>23</v>
      </c>
      <c r="C12" s="16" t="s">
        <v>24</v>
      </c>
      <c r="D12" s="16" t="s">
        <v>18</v>
      </c>
      <c r="E12" s="16" t="s">
        <v>299</v>
      </c>
      <c r="F12" s="16">
        <v>15200</v>
      </c>
      <c r="G12" s="17">
        <v>170.71879999999999</v>
      </c>
      <c r="H12" s="18">
        <v>10.271367</v>
      </c>
    </row>
    <row r="13" spans="1:8" ht="15.75" x14ac:dyDescent="0.25">
      <c r="A13" s="15">
        <v>2</v>
      </c>
      <c r="B13" s="16" t="s">
        <v>119</v>
      </c>
      <c r="C13" s="16" t="s">
        <v>120</v>
      </c>
      <c r="D13" s="16" t="s">
        <v>18</v>
      </c>
      <c r="E13" s="16" t="s">
        <v>57</v>
      </c>
      <c r="F13" s="16">
        <v>50000</v>
      </c>
      <c r="G13" s="17">
        <v>136.6</v>
      </c>
      <c r="H13" s="18">
        <v>8.2185959999999998</v>
      </c>
    </row>
    <row r="14" spans="1:8" ht="15.75" x14ac:dyDescent="0.25">
      <c r="A14" s="15">
        <v>3</v>
      </c>
      <c r="B14" s="16" t="s">
        <v>45</v>
      </c>
      <c r="C14" s="16" t="s">
        <v>46</v>
      </c>
      <c r="D14" s="16" t="s">
        <v>18</v>
      </c>
      <c r="E14" s="16" t="s">
        <v>36</v>
      </c>
      <c r="F14" s="16">
        <v>19234</v>
      </c>
      <c r="G14" s="17">
        <v>130.40652</v>
      </c>
      <c r="H14" s="18">
        <v>7.8459620000000001</v>
      </c>
    </row>
    <row r="15" spans="1:8" ht="15.75" x14ac:dyDescent="0.25">
      <c r="A15" s="15">
        <v>4</v>
      </c>
      <c r="B15" s="16" t="s">
        <v>37</v>
      </c>
      <c r="C15" s="16" t="s">
        <v>38</v>
      </c>
      <c r="D15" s="16" t="s">
        <v>18</v>
      </c>
      <c r="E15" s="16" t="s">
        <v>39</v>
      </c>
      <c r="F15" s="16">
        <v>165000</v>
      </c>
      <c r="G15" s="17">
        <v>121.44</v>
      </c>
      <c r="H15" s="18">
        <v>7.3064879999999999</v>
      </c>
    </row>
    <row r="16" spans="1:8" ht="15.75" x14ac:dyDescent="0.25">
      <c r="A16" s="15">
        <v>5</v>
      </c>
      <c r="B16" s="16" t="s">
        <v>34</v>
      </c>
      <c r="C16" s="16" t="s">
        <v>35</v>
      </c>
      <c r="D16" s="16" t="s">
        <v>18</v>
      </c>
      <c r="E16" s="16" t="s">
        <v>36</v>
      </c>
      <c r="F16" s="16">
        <v>73200</v>
      </c>
      <c r="G16" s="17">
        <v>115.9122</v>
      </c>
      <c r="H16" s="18">
        <v>6.9739060000000004</v>
      </c>
    </row>
    <row r="17" spans="1:8" ht="15.75" x14ac:dyDescent="0.25">
      <c r="A17" s="15">
        <v>6</v>
      </c>
      <c r="B17" s="16" t="s">
        <v>47</v>
      </c>
      <c r="C17" s="16" t="s">
        <v>48</v>
      </c>
      <c r="D17" s="16" t="s">
        <v>18</v>
      </c>
      <c r="E17" s="16" t="s">
        <v>19</v>
      </c>
      <c r="F17" s="16">
        <v>490000</v>
      </c>
      <c r="G17" s="17">
        <v>94.08</v>
      </c>
      <c r="H17" s="18">
        <v>5.6603620000000001</v>
      </c>
    </row>
    <row r="18" spans="1:8" ht="15.75" x14ac:dyDescent="0.25">
      <c r="A18" s="15">
        <v>7</v>
      </c>
      <c r="B18" s="16" t="s">
        <v>16</v>
      </c>
      <c r="C18" s="16" t="s">
        <v>17</v>
      </c>
      <c r="D18" s="16" t="s">
        <v>18</v>
      </c>
      <c r="E18" s="16" t="s">
        <v>19</v>
      </c>
      <c r="F18" s="16">
        <v>33400</v>
      </c>
      <c r="G18" s="17">
        <v>63.142699999999998</v>
      </c>
      <c r="H18" s="18">
        <v>3.799007</v>
      </c>
    </row>
    <row r="19" spans="1:8" ht="15.75" x14ac:dyDescent="0.25">
      <c r="A19" s="15">
        <v>8</v>
      </c>
      <c r="B19" s="16" t="s">
        <v>121</v>
      </c>
      <c r="C19" s="16" t="s">
        <v>122</v>
      </c>
      <c r="D19" s="16" t="s">
        <v>18</v>
      </c>
      <c r="E19" s="16" t="s">
        <v>123</v>
      </c>
      <c r="F19" s="16">
        <v>14400</v>
      </c>
      <c r="G19" s="17">
        <v>62.668799999999997</v>
      </c>
      <c r="H19" s="18">
        <v>3.7704939999999998</v>
      </c>
    </row>
    <row r="20" spans="1:8" ht="15.75" x14ac:dyDescent="0.25">
      <c r="A20" s="15">
        <v>9</v>
      </c>
      <c r="B20" s="16" t="s">
        <v>124</v>
      </c>
      <c r="C20" s="16" t="s">
        <v>125</v>
      </c>
      <c r="D20" s="16" t="s">
        <v>18</v>
      </c>
      <c r="E20" s="16" t="s">
        <v>123</v>
      </c>
      <c r="F20" s="16">
        <v>6100</v>
      </c>
      <c r="G20" s="17">
        <v>62.134599999999999</v>
      </c>
      <c r="H20" s="18">
        <v>3.7383540000000002</v>
      </c>
    </row>
    <row r="21" spans="1:8" ht="15.75" x14ac:dyDescent="0.25">
      <c r="A21" s="15">
        <v>10</v>
      </c>
      <c r="B21" s="16" t="s">
        <v>126</v>
      </c>
      <c r="C21" s="16" t="s">
        <v>127</v>
      </c>
      <c r="D21" s="16" t="s">
        <v>18</v>
      </c>
      <c r="E21" s="16" t="s">
        <v>123</v>
      </c>
      <c r="F21" s="16">
        <v>10000</v>
      </c>
      <c r="G21" s="17">
        <v>46.454999999999998</v>
      </c>
      <c r="H21" s="18">
        <v>2.7949839999999999</v>
      </c>
    </row>
    <row r="22" spans="1:8" ht="15.75" x14ac:dyDescent="0.25">
      <c r="A22" s="15">
        <v>11</v>
      </c>
      <c r="B22" s="16" t="s">
        <v>71</v>
      </c>
      <c r="C22" s="16" t="s">
        <v>72</v>
      </c>
      <c r="D22" s="16" t="s">
        <v>18</v>
      </c>
      <c r="E22" s="16" t="s">
        <v>39</v>
      </c>
      <c r="F22" s="16">
        <v>4000</v>
      </c>
      <c r="G22" s="17">
        <v>30</v>
      </c>
      <c r="H22" s="18">
        <v>1.804962</v>
      </c>
    </row>
    <row r="23" spans="1:8" ht="15.75" x14ac:dyDescent="0.25">
      <c r="A23" s="15">
        <v>12</v>
      </c>
      <c r="B23" s="16" t="s">
        <v>49</v>
      </c>
      <c r="C23" s="16" t="s">
        <v>50</v>
      </c>
      <c r="D23" s="16" t="s">
        <v>18</v>
      </c>
      <c r="E23" s="16" t="s">
        <v>51</v>
      </c>
      <c r="F23" s="16">
        <v>8000</v>
      </c>
      <c r="G23" s="17">
        <v>19.396000000000001</v>
      </c>
      <c r="H23" s="18">
        <v>1.166968</v>
      </c>
    </row>
    <row r="24" spans="1:8" ht="15.75" x14ac:dyDescent="0.25">
      <c r="A24" s="15">
        <v>13</v>
      </c>
      <c r="B24" s="16" t="s">
        <v>60</v>
      </c>
      <c r="C24" s="16" t="s">
        <v>61</v>
      </c>
      <c r="D24" s="16" t="s">
        <v>18</v>
      </c>
      <c r="E24" s="16" t="s">
        <v>51</v>
      </c>
      <c r="F24" s="16">
        <v>3550</v>
      </c>
      <c r="G24" s="17">
        <v>15.96968</v>
      </c>
      <c r="H24" s="18">
        <v>0.96082199999999995</v>
      </c>
    </row>
    <row r="25" spans="1:8" ht="15.75" x14ac:dyDescent="0.25">
      <c r="A25" s="15">
        <v>14</v>
      </c>
      <c r="B25" s="16" t="s">
        <v>128</v>
      </c>
      <c r="C25" s="16" t="s">
        <v>129</v>
      </c>
      <c r="D25" s="16" t="s">
        <v>18</v>
      </c>
      <c r="E25" s="16" t="s">
        <v>130</v>
      </c>
      <c r="F25" s="16">
        <v>5000</v>
      </c>
      <c r="G25" s="17">
        <v>15.89</v>
      </c>
      <c r="H25" s="18">
        <v>0.95602799999999999</v>
      </c>
    </row>
    <row r="26" spans="1:8" ht="15.75" x14ac:dyDescent="0.25">
      <c r="A26" s="15">
        <v>15</v>
      </c>
      <c r="B26" s="16" t="s">
        <v>131</v>
      </c>
      <c r="C26" s="16" t="s">
        <v>132</v>
      </c>
      <c r="D26" s="16" t="s">
        <v>18</v>
      </c>
      <c r="E26" s="16" t="s">
        <v>123</v>
      </c>
      <c r="F26" s="16">
        <v>6000</v>
      </c>
      <c r="G26" s="17">
        <v>7.3710000000000004</v>
      </c>
      <c r="H26" s="18">
        <v>0.44347900000000001</v>
      </c>
    </row>
    <row r="27" spans="1:8" ht="15.75" x14ac:dyDescent="0.25">
      <c r="A27" s="5"/>
      <c r="B27" s="8"/>
      <c r="C27" s="8" t="s">
        <v>77</v>
      </c>
      <c r="D27" s="8"/>
      <c r="E27" s="8"/>
      <c r="F27" s="8"/>
      <c r="G27" s="10">
        <f>SUM(G12:G26)</f>
        <v>1092.1853000000003</v>
      </c>
      <c r="H27" s="13">
        <f>SUM(H12:H26)</f>
        <v>65.711778999999993</v>
      </c>
    </row>
    <row r="28" spans="1:8" ht="15.75" x14ac:dyDescent="0.25">
      <c r="A28" s="5"/>
      <c r="B28" s="8"/>
      <c r="C28" s="8"/>
      <c r="D28" s="8"/>
      <c r="E28" s="8"/>
      <c r="F28" s="8"/>
      <c r="G28" s="10"/>
      <c r="H28" s="12"/>
    </row>
    <row r="29" spans="1:8" ht="15.75" x14ac:dyDescent="0.25">
      <c r="A29" s="5"/>
      <c r="B29" s="8"/>
      <c r="C29" s="8" t="s">
        <v>78</v>
      </c>
      <c r="D29" s="8" t="s">
        <v>79</v>
      </c>
      <c r="E29" s="8" t="s">
        <v>79</v>
      </c>
      <c r="F29" s="8" t="s">
        <v>79</v>
      </c>
      <c r="G29" s="10" t="s">
        <v>79</v>
      </c>
      <c r="H29" s="12" t="s">
        <v>79</v>
      </c>
    </row>
    <row r="30" spans="1:8" ht="15.75" x14ac:dyDescent="0.25">
      <c r="A30" s="5"/>
      <c r="B30" s="8"/>
      <c r="C30" s="8" t="s">
        <v>77</v>
      </c>
      <c r="D30" s="8"/>
      <c r="E30" s="8"/>
      <c r="F30" s="8"/>
      <c r="G30" s="10">
        <f>SUM(G29:G29)</f>
        <v>0</v>
      </c>
      <c r="H30" s="13">
        <f>SUM(H29:H29)</f>
        <v>0</v>
      </c>
    </row>
    <row r="31" spans="1:8" ht="15.75" x14ac:dyDescent="0.25">
      <c r="A31" s="5"/>
      <c r="B31" s="8"/>
      <c r="C31" s="8" t="s">
        <v>80</v>
      </c>
      <c r="D31" s="8"/>
      <c r="E31" s="8"/>
      <c r="F31" s="8"/>
      <c r="G31" s="14">
        <f>SUM(G27,G30)</f>
        <v>1092.1853000000003</v>
      </c>
      <c r="H31" s="14">
        <f>SUM(H27,H30)</f>
        <v>65.711778999999993</v>
      </c>
    </row>
    <row r="32" spans="1:8" ht="15.75" x14ac:dyDescent="0.25">
      <c r="A32" s="5"/>
      <c r="B32" s="8"/>
      <c r="C32" s="8"/>
      <c r="D32" s="8"/>
      <c r="E32" s="8"/>
      <c r="F32" s="8"/>
      <c r="G32" s="10"/>
      <c r="H32" s="12"/>
    </row>
    <row r="33" spans="1:8" ht="15.75" x14ac:dyDescent="0.25">
      <c r="A33" s="5"/>
      <c r="B33" s="8"/>
      <c r="C33" s="8" t="s">
        <v>81</v>
      </c>
      <c r="D33" s="8"/>
      <c r="E33" s="8"/>
      <c r="F33" s="8"/>
      <c r="G33" s="10"/>
      <c r="H33" s="12"/>
    </row>
    <row r="34" spans="1:8" ht="15.75" x14ac:dyDescent="0.25">
      <c r="A34" s="5"/>
      <c r="B34" s="8"/>
      <c r="C34" s="8" t="s">
        <v>82</v>
      </c>
      <c r="D34" s="8" t="s">
        <v>79</v>
      </c>
      <c r="E34" s="8" t="s">
        <v>79</v>
      </c>
      <c r="F34" s="8" t="s">
        <v>79</v>
      </c>
      <c r="G34" s="10" t="s">
        <v>79</v>
      </c>
      <c r="H34" s="12" t="s">
        <v>79</v>
      </c>
    </row>
    <row r="35" spans="1:8" ht="15.75" x14ac:dyDescent="0.25">
      <c r="A35" s="5"/>
      <c r="B35" s="8"/>
      <c r="C35" s="8" t="s">
        <v>77</v>
      </c>
      <c r="D35" s="8"/>
      <c r="E35" s="8"/>
      <c r="F35" s="8"/>
      <c r="G35" s="10">
        <f>SUM(G34:G34)</f>
        <v>0</v>
      </c>
      <c r="H35" s="13">
        <f>SUM(H34:H34)</f>
        <v>0</v>
      </c>
    </row>
    <row r="36" spans="1:8" ht="15.75" x14ac:dyDescent="0.25">
      <c r="A36" s="5"/>
      <c r="B36" s="8"/>
      <c r="C36" s="8"/>
      <c r="D36" s="8"/>
      <c r="E36" s="8"/>
      <c r="F36" s="8"/>
      <c r="G36" s="10"/>
      <c r="H36" s="12"/>
    </row>
    <row r="37" spans="1:8" ht="15.75" x14ac:dyDescent="0.25">
      <c r="A37" s="5"/>
      <c r="B37" s="8"/>
      <c r="C37" s="8" t="s">
        <v>83</v>
      </c>
      <c r="D37" s="8" t="s">
        <v>79</v>
      </c>
      <c r="E37" s="8" t="s">
        <v>79</v>
      </c>
      <c r="F37" s="8" t="s">
        <v>79</v>
      </c>
      <c r="G37" s="10" t="s">
        <v>79</v>
      </c>
      <c r="H37" s="12" t="s">
        <v>79</v>
      </c>
    </row>
    <row r="38" spans="1:8" ht="15.75" x14ac:dyDescent="0.25">
      <c r="A38" s="5"/>
      <c r="B38" s="8"/>
      <c r="C38" s="8" t="s">
        <v>77</v>
      </c>
      <c r="D38" s="8"/>
      <c r="E38" s="8"/>
      <c r="F38" s="8"/>
      <c r="G38" s="10">
        <f>SUM(G37:G37)</f>
        <v>0</v>
      </c>
      <c r="H38" s="13">
        <f>SUM(H37:H37)</f>
        <v>0</v>
      </c>
    </row>
    <row r="39" spans="1:8" ht="15.75" x14ac:dyDescent="0.25">
      <c r="A39" s="5"/>
      <c r="B39" s="8"/>
      <c r="C39" s="8" t="s">
        <v>80</v>
      </c>
      <c r="D39" s="8"/>
      <c r="E39" s="8"/>
      <c r="F39" s="8"/>
      <c r="G39" s="14">
        <f>SUM(G35,G38)</f>
        <v>0</v>
      </c>
      <c r="H39" s="14">
        <f>SUM(H35,H38)</f>
        <v>0</v>
      </c>
    </row>
    <row r="40" spans="1:8" ht="15.75" x14ac:dyDescent="0.25">
      <c r="A40" s="5"/>
      <c r="B40" s="8"/>
      <c r="C40" s="8"/>
      <c r="D40" s="8"/>
      <c r="E40" s="8"/>
      <c r="F40" s="8"/>
      <c r="G40" s="10"/>
      <c r="H40" s="12"/>
    </row>
    <row r="41" spans="1:8" ht="15.75" x14ac:dyDescent="0.25">
      <c r="A41" s="5"/>
      <c r="B41" s="8"/>
      <c r="C41" s="8" t="s">
        <v>84</v>
      </c>
      <c r="D41" s="8"/>
      <c r="E41" s="8"/>
      <c r="F41" s="8"/>
      <c r="G41" s="10"/>
      <c r="H41" s="12"/>
    </row>
    <row r="42" spans="1:8" ht="15.75" x14ac:dyDescent="0.25">
      <c r="A42" s="5"/>
      <c r="B42" s="8"/>
      <c r="C42" s="8" t="s">
        <v>85</v>
      </c>
      <c r="D42" s="8"/>
      <c r="E42" s="8"/>
      <c r="F42" s="8"/>
      <c r="G42" s="10"/>
      <c r="H42" s="12"/>
    </row>
    <row r="43" spans="1:8" ht="15.75" x14ac:dyDescent="0.25">
      <c r="A43" s="15">
        <v>16</v>
      </c>
      <c r="B43" s="16" t="s">
        <v>133</v>
      </c>
      <c r="C43" s="16" t="s">
        <v>134</v>
      </c>
      <c r="D43" s="16" t="s">
        <v>135</v>
      </c>
      <c r="E43" s="16" t="s">
        <v>18</v>
      </c>
      <c r="F43" s="16">
        <v>105000</v>
      </c>
      <c r="G43" s="17">
        <v>110.44729</v>
      </c>
      <c r="H43" s="18">
        <v>6.6451070000000003</v>
      </c>
    </row>
    <row r="44" spans="1:8" ht="15.75" x14ac:dyDescent="0.25">
      <c r="A44" s="5"/>
      <c r="B44" s="8"/>
      <c r="C44" s="8" t="s">
        <v>77</v>
      </c>
      <c r="D44" s="8"/>
      <c r="E44" s="8"/>
      <c r="F44" s="8"/>
      <c r="G44" s="10">
        <f>SUM(G43:G43)</f>
        <v>110.44729</v>
      </c>
      <c r="H44" s="13">
        <f>SUM(H43:H43)</f>
        <v>6.6451070000000003</v>
      </c>
    </row>
    <row r="45" spans="1:8" ht="15.75" x14ac:dyDescent="0.25">
      <c r="A45" s="5"/>
      <c r="B45" s="8"/>
      <c r="C45" s="8"/>
      <c r="D45" s="8"/>
      <c r="E45" s="8"/>
      <c r="F45" s="8"/>
      <c r="G45" s="10"/>
      <c r="H45" s="12"/>
    </row>
    <row r="46" spans="1:8" ht="15.75" x14ac:dyDescent="0.25">
      <c r="A46" s="5"/>
      <c r="B46" s="8"/>
      <c r="C46" s="8" t="s">
        <v>86</v>
      </c>
      <c r="D46" s="8" t="s">
        <v>79</v>
      </c>
      <c r="E46" s="8" t="s">
        <v>79</v>
      </c>
      <c r="F46" s="8" t="s">
        <v>79</v>
      </c>
      <c r="G46" s="10" t="s">
        <v>79</v>
      </c>
      <c r="H46" s="12" t="s">
        <v>79</v>
      </c>
    </row>
    <row r="47" spans="1:8" ht="15.75" x14ac:dyDescent="0.25">
      <c r="A47" s="5"/>
      <c r="B47" s="8"/>
      <c r="C47" s="8" t="s">
        <v>77</v>
      </c>
      <c r="D47" s="8"/>
      <c r="E47" s="8"/>
      <c r="F47" s="8"/>
      <c r="G47" s="10">
        <f>SUM(G46:G46)</f>
        <v>0</v>
      </c>
      <c r="H47" s="13">
        <f>SUM(H46:H46)</f>
        <v>0</v>
      </c>
    </row>
    <row r="48" spans="1:8" ht="15.75" x14ac:dyDescent="0.25">
      <c r="A48" s="5"/>
      <c r="B48" s="8"/>
      <c r="C48" s="8"/>
      <c r="D48" s="8"/>
      <c r="E48" s="8"/>
      <c r="F48" s="8"/>
      <c r="G48" s="10"/>
      <c r="H48" s="12"/>
    </row>
    <row r="49" spans="1:8" ht="15.75" x14ac:dyDescent="0.25">
      <c r="A49" s="5"/>
      <c r="B49" s="8"/>
      <c r="C49" s="8" t="s">
        <v>87</v>
      </c>
      <c r="D49" s="8" t="s">
        <v>79</v>
      </c>
      <c r="E49" s="8" t="s">
        <v>79</v>
      </c>
      <c r="F49" s="8" t="s">
        <v>79</v>
      </c>
      <c r="G49" s="10" t="s">
        <v>79</v>
      </c>
      <c r="H49" s="12" t="s">
        <v>79</v>
      </c>
    </row>
    <row r="50" spans="1:8" ht="15.75" x14ac:dyDescent="0.25">
      <c r="A50" s="5"/>
      <c r="B50" s="8"/>
      <c r="C50" s="8" t="s">
        <v>77</v>
      </c>
      <c r="D50" s="8"/>
      <c r="E50" s="8"/>
      <c r="F50" s="8"/>
      <c r="G50" s="10">
        <f>SUM(G49:G49)</f>
        <v>0</v>
      </c>
      <c r="H50" s="13">
        <f>SUM(H49:H49)</f>
        <v>0</v>
      </c>
    </row>
    <row r="51" spans="1:8" ht="15.75" x14ac:dyDescent="0.25">
      <c r="A51" s="5"/>
      <c r="B51" s="8"/>
      <c r="C51" s="8" t="s">
        <v>80</v>
      </c>
      <c r="D51" s="8"/>
      <c r="E51" s="8"/>
      <c r="F51" s="8"/>
      <c r="G51" s="14">
        <f>SUM(G44,G47,G50)</f>
        <v>110.44729</v>
      </c>
      <c r="H51" s="14">
        <f>SUM(H44,H47,H50)</f>
        <v>6.6451070000000003</v>
      </c>
    </row>
    <row r="52" spans="1:8" ht="15.75" x14ac:dyDescent="0.25">
      <c r="A52" s="5"/>
      <c r="B52" s="8"/>
      <c r="C52" s="8"/>
      <c r="D52" s="8"/>
      <c r="E52" s="8"/>
      <c r="F52" s="8"/>
      <c r="G52" s="10"/>
      <c r="H52" s="12"/>
    </row>
    <row r="53" spans="1:8" ht="15.75" x14ac:dyDescent="0.25">
      <c r="A53" s="5"/>
      <c r="B53" s="8"/>
      <c r="C53" s="8" t="s">
        <v>88</v>
      </c>
      <c r="D53" s="8"/>
      <c r="E53" s="8"/>
      <c r="F53" s="8"/>
      <c r="G53" s="10"/>
      <c r="H53" s="12"/>
    </row>
    <row r="54" spans="1:8" ht="15.75" x14ac:dyDescent="0.25">
      <c r="A54" s="5"/>
      <c r="B54" s="8"/>
      <c r="C54" s="8" t="s">
        <v>89</v>
      </c>
      <c r="D54" s="8" t="s">
        <v>79</v>
      </c>
      <c r="E54" s="8" t="s">
        <v>79</v>
      </c>
      <c r="F54" s="8" t="s">
        <v>79</v>
      </c>
      <c r="G54" s="10" t="s">
        <v>79</v>
      </c>
      <c r="H54" s="12" t="s">
        <v>79</v>
      </c>
    </row>
    <row r="55" spans="1:8" ht="15.75" x14ac:dyDescent="0.25">
      <c r="A55" s="5"/>
      <c r="B55" s="8"/>
      <c r="C55" s="8" t="s">
        <v>77</v>
      </c>
      <c r="D55" s="8"/>
      <c r="E55" s="8"/>
      <c r="F55" s="8"/>
      <c r="G55" s="10">
        <f>SUM(G54:G54)</f>
        <v>0</v>
      </c>
      <c r="H55" s="13">
        <f>SUM(H54:H54)</f>
        <v>0</v>
      </c>
    </row>
    <row r="56" spans="1:8" ht="15.75" x14ac:dyDescent="0.25">
      <c r="A56" s="5"/>
      <c r="B56" s="8"/>
      <c r="C56" s="8" t="s">
        <v>80</v>
      </c>
      <c r="D56" s="8"/>
      <c r="E56" s="8"/>
      <c r="F56" s="8"/>
      <c r="G56" s="14">
        <f>SUM(G55)</f>
        <v>0</v>
      </c>
      <c r="H56" s="14">
        <f>SUM(H55)</f>
        <v>0</v>
      </c>
    </row>
    <row r="57" spans="1:8" ht="15.75" x14ac:dyDescent="0.25">
      <c r="A57" s="5"/>
      <c r="B57" s="8"/>
      <c r="C57" s="8"/>
      <c r="D57" s="8"/>
      <c r="E57" s="8"/>
      <c r="F57" s="8"/>
      <c r="G57" s="10"/>
      <c r="H57" s="12"/>
    </row>
    <row r="58" spans="1:8" ht="15.75" x14ac:dyDescent="0.25">
      <c r="A58" s="5"/>
      <c r="B58" s="8"/>
      <c r="C58" s="8" t="s">
        <v>90</v>
      </c>
      <c r="D58" s="8"/>
      <c r="E58" s="8"/>
      <c r="F58" s="8"/>
      <c r="G58" s="10"/>
      <c r="H58" s="12"/>
    </row>
    <row r="59" spans="1:8" ht="15.75" x14ac:dyDescent="0.25">
      <c r="A59" s="5"/>
      <c r="B59" s="8"/>
      <c r="C59" s="8" t="s">
        <v>91</v>
      </c>
      <c r="D59" s="8"/>
      <c r="E59" s="8"/>
      <c r="F59" s="8"/>
      <c r="G59" s="10"/>
      <c r="H59" s="12"/>
    </row>
    <row r="60" spans="1:8" ht="15.75" x14ac:dyDescent="0.25">
      <c r="A60" s="15">
        <v>17</v>
      </c>
      <c r="B60" s="16" t="s">
        <v>136</v>
      </c>
      <c r="C60" s="16" t="s">
        <v>137</v>
      </c>
      <c r="D60" s="16" t="s">
        <v>18</v>
      </c>
      <c r="E60" s="16" t="s">
        <v>138</v>
      </c>
      <c r="F60" s="16">
        <v>1800</v>
      </c>
      <c r="G60" s="17">
        <v>74.273399999999995</v>
      </c>
      <c r="H60" s="18">
        <v>4.4686899999999996</v>
      </c>
    </row>
    <row r="61" spans="1:8" ht="15.75" x14ac:dyDescent="0.25">
      <c r="A61" s="15">
        <v>18</v>
      </c>
      <c r="B61" s="16" t="s">
        <v>139</v>
      </c>
      <c r="C61" s="16" t="s">
        <v>140</v>
      </c>
      <c r="D61" s="16" t="s">
        <v>18</v>
      </c>
      <c r="E61" s="16" t="s">
        <v>138</v>
      </c>
      <c r="F61" s="16">
        <v>172100</v>
      </c>
      <c r="G61" s="17">
        <v>71.111720000000005</v>
      </c>
      <c r="H61" s="18">
        <v>4.2784659999999999</v>
      </c>
    </row>
    <row r="62" spans="1:8" ht="15.75" x14ac:dyDescent="0.25">
      <c r="A62" s="15">
        <v>19</v>
      </c>
      <c r="B62" s="16" t="s">
        <v>141</v>
      </c>
      <c r="C62" s="16" t="s">
        <v>142</v>
      </c>
      <c r="D62" s="16" t="s">
        <v>18</v>
      </c>
      <c r="E62" s="16" t="s">
        <v>138</v>
      </c>
      <c r="F62" s="16">
        <v>151500</v>
      </c>
      <c r="G62" s="17">
        <v>61.069650000000003</v>
      </c>
      <c r="H62" s="18">
        <v>3.6742810000000001</v>
      </c>
    </row>
    <row r="63" spans="1:8" ht="15.75" x14ac:dyDescent="0.25">
      <c r="A63" s="15">
        <v>20</v>
      </c>
      <c r="B63" s="16" t="s">
        <v>143</v>
      </c>
      <c r="C63" s="16" t="s">
        <v>144</v>
      </c>
      <c r="D63" s="16" t="s">
        <v>18</v>
      </c>
      <c r="E63" s="16" t="s">
        <v>138</v>
      </c>
      <c r="F63" s="16">
        <v>1455</v>
      </c>
      <c r="G63" s="17">
        <v>60.699689999999997</v>
      </c>
      <c r="H63" s="18">
        <v>3.6520220000000001</v>
      </c>
    </row>
    <row r="64" spans="1:8" ht="15.75" x14ac:dyDescent="0.25">
      <c r="A64" s="15">
        <v>21</v>
      </c>
      <c r="B64" s="16" t="s">
        <v>145</v>
      </c>
      <c r="C64" s="16" t="s">
        <v>146</v>
      </c>
      <c r="D64" s="16" t="s">
        <v>18</v>
      </c>
      <c r="E64" s="16" t="s">
        <v>138</v>
      </c>
      <c r="F64" s="16">
        <v>1392</v>
      </c>
      <c r="G64" s="17">
        <v>58.76746</v>
      </c>
      <c r="H64" s="18">
        <v>3.535768</v>
      </c>
    </row>
    <row r="65" spans="1:8" ht="15.75" x14ac:dyDescent="0.25">
      <c r="A65" s="15">
        <v>22</v>
      </c>
      <c r="B65" s="16" t="s">
        <v>147</v>
      </c>
      <c r="C65" s="16" t="s">
        <v>148</v>
      </c>
      <c r="D65" s="16" t="s">
        <v>18</v>
      </c>
      <c r="E65" s="16" t="s">
        <v>138</v>
      </c>
      <c r="F65" s="16">
        <v>13373</v>
      </c>
      <c r="G65" s="17">
        <v>54.040289999999999</v>
      </c>
      <c r="H65" s="18">
        <v>3.2513570000000001</v>
      </c>
    </row>
    <row r="66" spans="1:8" ht="15.75" x14ac:dyDescent="0.25">
      <c r="A66" s="15">
        <v>23</v>
      </c>
      <c r="B66" s="16" t="s">
        <v>149</v>
      </c>
      <c r="C66" s="16" t="s">
        <v>150</v>
      </c>
      <c r="D66" s="16" t="s">
        <v>18</v>
      </c>
      <c r="E66" s="16" t="s">
        <v>138</v>
      </c>
      <c r="F66" s="16">
        <v>84700</v>
      </c>
      <c r="G66" s="17">
        <v>34.091749999999998</v>
      </c>
      <c r="H66" s="18">
        <v>2.0511439999999999</v>
      </c>
    </row>
    <row r="67" spans="1:8" ht="15.75" x14ac:dyDescent="0.25">
      <c r="A67" s="5"/>
      <c r="B67" s="8"/>
      <c r="C67" s="8" t="s">
        <v>77</v>
      </c>
      <c r="D67" s="8"/>
      <c r="E67" s="8"/>
      <c r="F67" s="8"/>
      <c r="G67" s="10">
        <f>SUM(G60:G66)</f>
        <v>414.05396000000002</v>
      </c>
      <c r="H67" s="13">
        <f>SUM(H60:H66)</f>
        <v>24.911728</v>
      </c>
    </row>
    <row r="68" spans="1:8" ht="15.75" x14ac:dyDescent="0.25">
      <c r="A68" s="5"/>
      <c r="B68" s="8"/>
      <c r="C68" s="8"/>
      <c r="D68" s="8"/>
      <c r="E68" s="8"/>
      <c r="F68" s="8"/>
      <c r="G68" s="10"/>
      <c r="H68" s="12"/>
    </row>
    <row r="69" spans="1:8" ht="15.75" x14ac:dyDescent="0.25">
      <c r="A69" s="5"/>
      <c r="B69" s="8"/>
      <c r="C69" s="8" t="s">
        <v>92</v>
      </c>
      <c r="D69" s="8"/>
      <c r="E69" s="8"/>
      <c r="F69" s="8"/>
      <c r="G69" s="10"/>
      <c r="H69" s="12"/>
    </row>
    <row r="70" spans="1:8" ht="15.75" x14ac:dyDescent="0.25">
      <c r="A70" s="15">
        <v>24</v>
      </c>
      <c r="B70" s="16" t="s">
        <v>93</v>
      </c>
      <c r="C70" s="16" t="s">
        <v>94</v>
      </c>
      <c r="D70" s="16" t="s">
        <v>25</v>
      </c>
      <c r="E70" s="16" t="s">
        <v>18</v>
      </c>
      <c r="F70" s="16">
        <v>1372.5</v>
      </c>
      <c r="G70" s="17">
        <v>137.22576000000001</v>
      </c>
      <c r="H70" s="18">
        <v>8.2562449999999998</v>
      </c>
    </row>
    <row r="71" spans="1:8" ht="15.75" x14ac:dyDescent="0.25">
      <c r="A71" s="5"/>
      <c r="B71" s="8"/>
      <c r="C71" s="8" t="s">
        <v>77</v>
      </c>
      <c r="D71" s="8"/>
      <c r="E71" s="8"/>
      <c r="F71" s="8"/>
      <c r="G71" s="10">
        <f>SUM(G70:G70)</f>
        <v>137.22576000000001</v>
      </c>
      <c r="H71" s="13">
        <f>SUM(H70:H70)</f>
        <v>8.2562449999999998</v>
      </c>
    </row>
    <row r="72" spans="1:8" ht="15.75" x14ac:dyDescent="0.25">
      <c r="A72" s="5"/>
      <c r="B72" s="8"/>
      <c r="C72" s="8"/>
      <c r="D72" s="8"/>
      <c r="E72" s="8"/>
      <c r="F72" s="8"/>
      <c r="G72" s="10"/>
      <c r="H72" s="12"/>
    </row>
    <row r="73" spans="1:8" ht="15.75" x14ac:dyDescent="0.25">
      <c r="A73" s="5"/>
      <c r="B73" s="8"/>
      <c r="C73" s="8" t="s">
        <v>95</v>
      </c>
      <c r="D73" s="8"/>
      <c r="E73" s="8"/>
      <c r="F73" s="8"/>
      <c r="G73" s="10"/>
      <c r="H73" s="12"/>
    </row>
    <row r="74" spans="1:8" ht="15.75" x14ac:dyDescent="0.25">
      <c r="A74" s="15">
        <v>25</v>
      </c>
      <c r="B74" s="16" t="s">
        <v>25</v>
      </c>
      <c r="C74" s="16" t="s">
        <v>96</v>
      </c>
      <c r="D74" s="16" t="s">
        <v>25</v>
      </c>
      <c r="E74" s="16" t="s">
        <v>18</v>
      </c>
      <c r="F74" s="16">
        <v>0</v>
      </c>
      <c r="G74" s="17">
        <v>-91.827870000000004</v>
      </c>
      <c r="H74" s="18">
        <v>-5.5248619999999997</v>
      </c>
    </row>
    <row r="75" spans="1:8" ht="15.75" x14ac:dyDescent="0.25">
      <c r="A75" s="5"/>
      <c r="B75" s="8"/>
      <c r="C75" s="8" t="s">
        <v>77</v>
      </c>
      <c r="D75" s="8"/>
      <c r="E75" s="8"/>
      <c r="F75" s="8"/>
      <c r="G75" s="10">
        <f>SUM(G74:G74)</f>
        <v>-91.827870000000004</v>
      </c>
      <c r="H75" s="13">
        <f>SUM(H74:H74)</f>
        <v>-5.5248619999999997</v>
      </c>
    </row>
    <row r="76" spans="1:8" ht="15.75" x14ac:dyDescent="0.25">
      <c r="A76" s="5"/>
      <c r="B76" s="8"/>
      <c r="C76" s="8" t="s">
        <v>80</v>
      </c>
      <c r="D76" s="8"/>
      <c r="E76" s="8"/>
      <c r="F76" s="8"/>
      <c r="G76" s="14">
        <f>SUM(G67,G71,G75)</f>
        <v>459.45184999999998</v>
      </c>
      <c r="H76" s="14">
        <f>SUM(H67,H71,H75)</f>
        <v>27.643111000000005</v>
      </c>
    </row>
    <row r="77" spans="1:8" ht="15.75" x14ac:dyDescent="0.25">
      <c r="A77" s="6"/>
      <c r="B77" s="9"/>
      <c r="C77" s="9" t="s">
        <v>97</v>
      </c>
      <c r="D77" s="9"/>
      <c r="E77" s="9"/>
      <c r="F77" s="9"/>
      <c r="G77" s="14">
        <f>SUM(G31,G39,G51,G56,G76)</f>
        <v>1662.0844400000003</v>
      </c>
      <c r="H77" s="14">
        <f>SUM(H31,H39,H51,H56,H76)</f>
        <v>99.999996999999993</v>
      </c>
    </row>
    <row r="78" spans="1:8" x14ac:dyDescent="0.25">
      <c r="G78" s="3"/>
    </row>
    <row r="79" spans="1:8" x14ac:dyDescent="0.25">
      <c r="C79" t="s">
        <v>98</v>
      </c>
      <c r="G79" s="3"/>
    </row>
    <row r="80" spans="1:8" x14ac:dyDescent="0.25">
      <c r="G80" s="3"/>
    </row>
    <row r="81" spans="2:7" x14ac:dyDescent="0.25">
      <c r="B81" t="s">
        <v>99</v>
      </c>
      <c r="C81" t="s">
        <v>100</v>
      </c>
      <c r="G81" s="3"/>
    </row>
    <row r="82" spans="2:7" x14ac:dyDescent="0.25">
      <c r="B82" t="s">
        <v>101</v>
      </c>
      <c r="C82" t="s">
        <v>102</v>
      </c>
      <c r="G82" s="3"/>
    </row>
    <row r="83" spans="2:7" x14ac:dyDescent="0.25">
      <c r="B83" t="s">
        <v>103</v>
      </c>
      <c r="C83" s="22" t="s">
        <v>305</v>
      </c>
      <c r="G83" s="3"/>
    </row>
    <row r="84" spans="2:7" x14ac:dyDescent="0.25">
      <c r="C84" s="22" t="s">
        <v>306</v>
      </c>
      <c r="G84" s="3"/>
    </row>
    <row r="85" spans="2:7" x14ac:dyDescent="0.25">
      <c r="C85" s="22" t="s">
        <v>307</v>
      </c>
      <c r="G85" s="3"/>
    </row>
    <row r="86" spans="2:7" x14ac:dyDescent="0.25">
      <c r="C86" s="22" t="s">
        <v>308</v>
      </c>
      <c r="G86" s="3"/>
    </row>
    <row r="87" spans="2:7" x14ac:dyDescent="0.25">
      <c r="B87" t="s">
        <v>104</v>
      </c>
      <c r="C87" s="22" t="s">
        <v>365</v>
      </c>
      <c r="G87" s="3"/>
    </row>
    <row r="88" spans="2:7" x14ac:dyDescent="0.25">
      <c r="C88" s="22" t="s">
        <v>366</v>
      </c>
      <c r="G88" s="3"/>
    </row>
    <row r="89" spans="2:7" x14ac:dyDescent="0.25">
      <c r="C89" s="22" t="s">
        <v>367</v>
      </c>
      <c r="G89" s="3"/>
    </row>
    <row r="90" spans="2:7" x14ac:dyDescent="0.25">
      <c r="C90" s="22" t="s">
        <v>368</v>
      </c>
      <c r="G90" s="3"/>
    </row>
    <row r="91" spans="2:7" x14ac:dyDescent="0.25">
      <c r="B91" t="s">
        <v>105</v>
      </c>
      <c r="C91" t="s">
        <v>106</v>
      </c>
      <c r="G91" s="3"/>
    </row>
    <row r="92" spans="2:7" x14ac:dyDescent="0.25">
      <c r="C92" t="s">
        <v>107</v>
      </c>
      <c r="G92" s="3"/>
    </row>
    <row r="93" spans="2:7" x14ac:dyDescent="0.25">
      <c r="B93" t="s">
        <v>108</v>
      </c>
      <c r="C93" t="s">
        <v>109</v>
      </c>
      <c r="G93" s="3"/>
    </row>
    <row r="94" spans="2:7" x14ac:dyDescent="0.25">
      <c r="B94" t="s">
        <v>110</v>
      </c>
      <c r="C94" t="s">
        <v>111</v>
      </c>
      <c r="G94" s="3"/>
    </row>
    <row r="95" spans="2:7" x14ac:dyDescent="0.25">
      <c r="B95" t="s">
        <v>112</v>
      </c>
      <c r="C95" s="22" t="s">
        <v>364</v>
      </c>
      <c r="G95" s="3"/>
    </row>
    <row r="96" spans="2:7" x14ac:dyDescent="0.25">
      <c r="B96" t="s">
        <v>113</v>
      </c>
      <c r="C96" t="s">
        <v>114</v>
      </c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zoomScale="55" zoomScaleNormal="55" workbookViewId="0">
      <selection activeCell="C3" sqref="C3"/>
    </sheetView>
  </sheetViews>
  <sheetFormatPr defaultRowHeight="15" x14ac:dyDescent="0.25"/>
  <cols>
    <col min="1" max="1" width="6.7109375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 x14ac:dyDescent="0.35">
      <c r="C1" s="1" t="s">
        <v>0</v>
      </c>
      <c r="G1" s="19"/>
    </row>
    <row r="2" spans="1:8" ht="21" x14ac:dyDescent="0.35">
      <c r="C2" s="2" t="s">
        <v>424</v>
      </c>
      <c r="G2" s="19"/>
    </row>
    <row r="3" spans="1:8" x14ac:dyDescent="0.25">
      <c r="C3" t="s">
        <v>2</v>
      </c>
      <c r="G3" s="19"/>
    </row>
    <row r="4" spans="1:8" x14ac:dyDescent="0.25">
      <c r="G4" s="19"/>
    </row>
    <row r="5" spans="1:8" x14ac:dyDescent="0.25">
      <c r="C5" t="s">
        <v>151</v>
      </c>
      <c r="G5" s="19"/>
    </row>
    <row r="6" spans="1:8" x14ac:dyDescent="0.25">
      <c r="C6" t="s">
        <v>152</v>
      </c>
      <c r="G6" s="19"/>
    </row>
    <row r="7" spans="1:8" x14ac:dyDescent="0.25">
      <c r="C7" t="s">
        <v>153</v>
      </c>
      <c r="G7" s="19"/>
    </row>
    <row r="8" spans="1:8" x14ac:dyDescent="0.25">
      <c r="C8" t="s">
        <v>154</v>
      </c>
      <c r="G8" s="19"/>
    </row>
    <row r="9" spans="1:8" x14ac:dyDescent="0.25">
      <c r="C9" t="s">
        <v>155</v>
      </c>
      <c r="G9" s="19"/>
    </row>
    <row r="10" spans="1:8" ht="15.75" x14ac:dyDescent="0.25">
      <c r="A10" s="4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20" t="s">
        <v>12</v>
      </c>
      <c r="H10" s="11" t="s">
        <v>13</v>
      </c>
    </row>
    <row r="11" spans="1:8" ht="15.75" x14ac:dyDescent="0.25">
      <c r="A11" s="5"/>
      <c r="B11" s="8"/>
      <c r="C11" s="8"/>
      <c r="D11" s="8"/>
      <c r="E11" s="8"/>
      <c r="F11" s="8"/>
      <c r="G11" s="10"/>
      <c r="H11" s="12"/>
    </row>
    <row r="12" spans="1:8" ht="15.75" x14ac:dyDescent="0.25">
      <c r="A12" s="5"/>
      <c r="B12" s="8"/>
      <c r="C12" s="8" t="s">
        <v>14</v>
      </c>
      <c r="D12" s="8"/>
      <c r="E12" s="8"/>
      <c r="F12" s="8"/>
      <c r="G12" s="10"/>
      <c r="H12" s="12"/>
    </row>
    <row r="13" spans="1:8" ht="15.75" x14ac:dyDescent="0.25">
      <c r="A13" s="5"/>
      <c r="B13" s="8"/>
      <c r="C13" s="8" t="s">
        <v>15</v>
      </c>
      <c r="D13" s="8" t="s">
        <v>79</v>
      </c>
      <c r="E13" s="8" t="s">
        <v>79</v>
      </c>
      <c r="F13" s="8" t="s">
        <v>79</v>
      </c>
      <c r="G13" s="10" t="s">
        <v>79</v>
      </c>
      <c r="H13" s="12" t="s">
        <v>79</v>
      </c>
    </row>
    <row r="14" spans="1:8" ht="15.75" x14ac:dyDescent="0.25">
      <c r="A14" s="5"/>
      <c r="B14" s="8"/>
      <c r="C14" s="8" t="s">
        <v>77</v>
      </c>
      <c r="D14" s="8"/>
      <c r="E14" s="8"/>
      <c r="F14" s="8"/>
      <c r="G14" s="10">
        <f>SUM(G13:G13)</f>
        <v>0</v>
      </c>
      <c r="H14" s="13">
        <f>SUM(H13:H13)</f>
        <v>0</v>
      </c>
    </row>
    <row r="15" spans="1:8" ht="15.75" x14ac:dyDescent="0.25">
      <c r="A15" s="5"/>
      <c r="B15" s="8"/>
      <c r="C15" s="8"/>
      <c r="D15" s="8"/>
      <c r="E15" s="8"/>
      <c r="F15" s="8"/>
      <c r="G15" s="10"/>
      <c r="H15" s="12"/>
    </row>
    <row r="16" spans="1:8" ht="15.75" x14ac:dyDescent="0.25">
      <c r="A16" s="5"/>
      <c r="B16" s="8"/>
      <c r="C16" s="8" t="s">
        <v>78</v>
      </c>
      <c r="D16" s="8" t="s">
        <v>79</v>
      </c>
      <c r="E16" s="8" t="s">
        <v>79</v>
      </c>
      <c r="F16" s="8" t="s">
        <v>79</v>
      </c>
      <c r="G16" s="10" t="s">
        <v>79</v>
      </c>
      <c r="H16" s="12" t="s">
        <v>79</v>
      </c>
    </row>
    <row r="17" spans="1:8" ht="15.75" x14ac:dyDescent="0.25">
      <c r="A17" s="5"/>
      <c r="B17" s="8"/>
      <c r="C17" s="8" t="s">
        <v>77</v>
      </c>
      <c r="D17" s="8"/>
      <c r="E17" s="8"/>
      <c r="F17" s="8"/>
      <c r="G17" s="10">
        <f>SUM(G16:G16)</f>
        <v>0</v>
      </c>
      <c r="H17" s="13">
        <f>SUM(H16:H16)</f>
        <v>0</v>
      </c>
    </row>
    <row r="18" spans="1:8" ht="15.75" x14ac:dyDescent="0.25">
      <c r="A18" s="5"/>
      <c r="B18" s="8"/>
      <c r="C18" s="8" t="s">
        <v>80</v>
      </c>
      <c r="D18" s="8"/>
      <c r="E18" s="8"/>
      <c r="F18" s="8"/>
      <c r="G18" s="14">
        <f>SUM(G14,G17)</f>
        <v>0</v>
      </c>
      <c r="H18" s="14">
        <f>SUM(H14,H17)</f>
        <v>0</v>
      </c>
    </row>
    <row r="19" spans="1:8" ht="15.75" x14ac:dyDescent="0.25">
      <c r="A19" s="5"/>
      <c r="B19" s="8"/>
      <c r="C19" s="8"/>
      <c r="D19" s="8"/>
      <c r="E19" s="8"/>
      <c r="F19" s="8"/>
      <c r="G19" s="10"/>
      <c r="H19" s="12"/>
    </row>
    <row r="20" spans="1:8" ht="15.75" x14ac:dyDescent="0.25">
      <c r="A20" s="5"/>
      <c r="B20" s="8"/>
      <c r="C20" s="8" t="s">
        <v>81</v>
      </c>
      <c r="D20" s="8"/>
      <c r="E20" s="8"/>
      <c r="F20" s="8"/>
      <c r="G20" s="10"/>
      <c r="H20" s="12"/>
    </row>
    <row r="21" spans="1:8" ht="15.75" x14ac:dyDescent="0.25">
      <c r="A21" s="5"/>
      <c r="B21" s="8"/>
      <c r="C21" s="8" t="s">
        <v>82</v>
      </c>
      <c r="D21" s="8" t="s">
        <v>79</v>
      </c>
      <c r="E21" s="8" t="s">
        <v>79</v>
      </c>
      <c r="F21" s="8" t="s">
        <v>79</v>
      </c>
      <c r="G21" s="10" t="s">
        <v>79</v>
      </c>
      <c r="H21" s="12" t="s">
        <v>79</v>
      </c>
    </row>
    <row r="22" spans="1:8" ht="15.75" x14ac:dyDescent="0.25">
      <c r="A22" s="5"/>
      <c r="B22" s="8"/>
      <c r="C22" s="8" t="s">
        <v>77</v>
      </c>
      <c r="D22" s="8"/>
      <c r="E22" s="8"/>
      <c r="F22" s="8"/>
      <c r="G22" s="10">
        <f>SUM(G21:G21)</f>
        <v>0</v>
      </c>
      <c r="H22" s="13">
        <f>SUM(H21:H21)</f>
        <v>0</v>
      </c>
    </row>
    <row r="23" spans="1:8" ht="15.75" x14ac:dyDescent="0.25">
      <c r="A23" s="5"/>
      <c r="B23" s="8"/>
      <c r="C23" s="8"/>
      <c r="D23" s="8"/>
      <c r="E23" s="8"/>
      <c r="F23" s="8"/>
      <c r="G23" s="10"/>
      <c r="H23" s="12"/>
    </row>
    <row r="24" spans="1:8" ht="15.75" x14ac:dyDescent="0.25">
      <c r="A24" s="5"/>
      <c r="B24" s="8"/>
      <c r="C24" s="8" t="s">
        <v>83</v>
      </c>
      <c r="D24" s="8" t="s">
        <v>79</v>
      </c>
      <c r="E24" s="8" t="s">
        <v>79</v>
      </c>
      <c r="F24" s="8" t="s">
        <v>79</v>
      </c>
      <c r="G24" s="10" t="s">
        <v>79</v>
      </c>
      <c r="H24" s="12" t="s">
        <v>79</v>
      </c>
    </row>
    <row r="25" spans="1:8" ht="15.75" x14ac:dyDescent="0.25">
      <c r="A25" s="5"/>
      <c r="B25" s="8"/>
      <c r="C25" s="8" t="s">
        <v>77</v>
      </c>
      <c r="D25" s="8"/>
      <c r="E25" s="8"/>
      <c r="F25" s="8"/>
      <c r="G25" s="10">
        <f>SUM(G24:G24)</f>
        <v>0</v>
      </c>
      <c r="H25" s="13">
        <f>SUM(H24:H24)</f>
        <v>0</v>
      </c>
    </row>
    <row r="26" spans="1:8" ht="15.75" x14ac:dyDescent="0.25">
      <c r="A26" s="5"/>
      <c r="B26" s="8"/>
      <c r="C26" s="8" t="s">
        <v>80</v>
      </c>
      <c r="D26" s="8"/>
      <c r="E26" s="8"/>
      <c r="F26" s="8"/>
      <c r="G26" s="14">
        <f>SUM(G22,G25)</f>
        <v>0</v>
      </c>
      <c r="H26" s="14">
        <f>SUM(H22,H25)</f>
        <v>0</v>
      </c>
    </row>
    <row r="27" spans="1:8" ht="15.75" x14ac:dyDescent="0.25">
      <c r="A27" s="5"/>
      <c r="B27" s="8"/>
      <c r="C27" s="8"/>
      <c r="D27" s="8"/>
      <c r="E27" s="8"/>
      <c r="F27" s="8"/>
      <c r="G27" s="10"/>
      <c r="H27" s="12"/>
    </row>
    <row r="28" spans="1:8" ht="15.75" x14ac:dyDescent="0.25">
      <c r="A28" s="5"/>
      <c r="B28" s="8"/>
      <c r="C28" s="8" t="s">
        <v>84</v>
      </c>
      <c r="D28" s="8"/>
      <c r="E28" s="8"/>
      <c r="F28" s="8"/>
      <c r="G28" s="10"/>
      <c r="H28" s="12"/>
    </row>
    <row r="29" spans="1:8" ht="15.75" x14ac:dyDescent="0.25">
      <c r="A29" s="5"/>
      <c r="B29" s="8"/>
      <c r="C29" s="8" t="s">
        <v>85</v>
      </c>
      <c r="D29" s="8" t="s">
        <v>79</v>
      </c>
      <c r="E29" s="8" t="s">
        <v>79</v>
      </c>
      <c r="F29" s="8" t="s">
        <v>79</v>
      </c>
      <c r="G29" s="10" t="s">
        <v>79</v>
      </c>
      <c r="H29" s="12" t="s">
        <v>79</v>
      </c>
    </row>
    <row r="30" spans="1:8" ht="15.75" x14ac:dyDescent="0.25">
      <c r="A30" s="5"/>
      <c r="B30" s="8"/>
      <c r="C30" s="8" t="s">
        <v>77</v>
      </c>
      <c r="D30" s="8"/>
      <c r="E30" s="8"/>
      <c r="F30" s="8"/>
      <c r="G30" s="10">
        <f>SUM(G29:G29)</f>
        <v>0</v>
      </c>
      <c r="H30" s="13">
        <f>SUM(H29:H29)</f>
        <v>0</v>
      </c>
    </row>
    <row r="31" spans="1:8" ht="15.75" x14ac:dyDescent="0.25">
      <c r="A31" s="5"/>
      <c r="B31" s="8"/>
      <c r="C31" s="8"/>
      <c r="D31" s="8"/>
      <c r="E31" s="8"/>
      <c r="F31" s="8"/>
      <c r="G31" s="10"/>
      <c r="H31" s="12"/>
    </row>
    <row r="32" spans="1:8" ht="15.75" x14ac:dyDescent="0.25">
      <c r="A32" s="5"/>
      <c r="B32" s="8"/>
      <c r="C32" s="8" t="s">
        <v>86</v>
      </c>
      <c r="D32" s="8" t="s">
        <v>79</v>
      </c>
      <c r="E32" s="8" t="s">
        <v>79</v>
      </c>
      <c r="F32" s="8" t="s">
        <v>79</v>
      </c>
      <c r="G32" s="10" t="s">
        <v>79</v>
      </c>
      <c r="H32" s="12" t="s">
        <v>79</v>
      </c>
    </row>
    <row r="33" spans="1:8" ht="15.75" x14ac:dyDescent="0.25">
      <c r="A33" s="5"/>
      <c r="B33" s="8"/>
      <c r="C33" s="8" t="s">
        <v>77</v>
      </c>
      <c r="D33" s="8"/>
      <c r="E33" s="8"/>
      <c r="F33" s="8"/>
      <c r="G33" s="10">
        <f>SUM(G32:G32)</f>
        <v>0</v>
      </c>
      <c r="H33" s="13">
        <f>SUM(H32:H32)</f>
        <v>0</v>
      </c>
    </row>
    <row r="34" spans="1:8" ht="15.75" x14ac:dyDescent="0.25">
      <c r="A34" s="5"/>
      <c r="B34" s="8"/>
      <c r="C34" s="8"/>
      <c r="D34" s="8"/>
      <c r="E34" s="8"/>
      <c r="F34" s="8"/>
      <c r="G34" s="10"/>
      <c r="H34" s="12"/>
    </row>
    <row r="35" spans="1:8" ht="15.75" x14ac:dyDescent="0.25">
      <c r="A35" s="5"/>
      <c r="B35" s="8"/>
      <c r="C35" s="8" t="s">
        <v>87</v>
      </c>
      <c r="D35" s="8" t="s">
        <v>79</v>
      </c>
      <c r="E35" s="8" t="s">
        <v>79</v>
      </c>
      <c r="F35" s="8" t="s">
        <v>79</v>
      </c>
      <c r="G35" s="10" t="s">
        <v>79</v>
      </c>
      <c r="H35" s="12" t="s">
        <v>79</v>
      </c>
    </row>
    <row r="36" spans="1:8" ht="15.75" x14ac:dyDescent="0.25">
      <c r="A36" s="5"/>
      <c r="B36" s="8"/>
      <c r="C36" s="8" t="s">
        <v>77</v>
      </c>
      <c r="D36" s="8"/>
      <c r="E36" s="8"/>
      <c r="F36" s="8"/>
      <c r="G36" s="10">
        <f>SUM(G35:G35)</f>
        <v>0</v>
      </c>
      <c r="H36" s="13">
        <f>SUM(H35:H35)</f>
        <v>0</v>
      </c>
    </row>
    <row r="37" spans="1:8" ht="15.75" x14ac:dyDescent="0.25">
      <c r="A37" s="5"/>
      <c r="B37" s="8"/>
      <c r="C37" s="8" t="s">
        <v>80</v>
      </c>
      <c r="D37" s="8"/>
      <c r="E37" s="8"/>
      <c r="F37" s="8"/>
      <c r="G37" s="14">
        <f>SUM(G30,G33,G36)</f>
        <v>0</v>
      </c>
      <c r="H37" s="14">
        <f>SUM(H30,H33,H36)</f>
        <v>0</v>
      </c>
    </row>
    <row r="38" spans="1:8" ht="15.75" x14ac:dyDescent="0.25">
      <c r="A38" s="5"/>
      <c r="B38" s="8"/>
      <c r="C38" s="8"/>
      <c r="D38" s="8"/>
      <c r="E38" s="8"/>
      <c r="F38" s="8"/>
      <c r="G38" s="10"/>
      <c r="H38" s="12"/>
    </row>
    <row r="39" spans="1:8" ht="15.75" x14ac:dyDescent="0.25">
      <c r="A39" s="5"/>
      <c r="B39" s="8"/>
      <c r="C39" s="8" t="s">
        <v>88</v>
      </c>
      <c r="D39" s="8"/>
      <c r="E39" s="8"/>
      <c r="F39" s="8"/>
      <c r="G39" s="10"/>
      <c r="H39" s="12"/>
    </row>
    <row r="40" spans="1:8" ht="15.75" x14ac:dyDescent="0.25">
      <c r="A40" s="5"/>
      <c r="B40" s="8"/>
      <c r="C40" s="8" t="s">
        <v>89</v>
      </c>
      <c r="D40" s="8"/>
      <c r="E40" s="8"/>
      <c r="F40" s="8"/>
      <c r="G40" s="10"/>
      <c r="H40" s="12"/>
    </row>
    <row r="41" spans="1:8" ht="15.75" x14ac:dyDescent="0.25">
      <c r="A41" s="15">
        <v>1</v>
      </c>
      <c r="B41" s="16" t="s">
        <v>156</v>
      </c>
      <c r="C41" s="16" t="s">
        <v>157</v>
      </c>
      <c r="D41" s="16" t="s">
        <v>158</v>
      </c>
      <c r="E41" s="16" t="s">
        <v>18</v>
      </c>
      <c r="F41" s="16">
        <v>500</v>
      </c>
      <c r="G41" s="17">
        <v>2477.625</v>
      </c>
      <c r="H41" s="18">
        <v>10.689337999999999</v>
      </c>
    </row>
    <row r="42" spans="1:8" ht="15.75" x14ac:dyDescent="0.25">
      <c r="A42" s="15">
        <v>2</v>
      </c>
      <c r="B42" s="16" t="s">
        <v>159</v>
      </c>
      <c r="C42" s="16" t="s">
        <v>160</v>
      </c>
      <c r="D42" s="16" t="s">
        <v>158</v>
      </c>
      <c r="E42" s="16" t="s">
        <v>18</v>
      </c>
      <c r="F42" s="16">
        <v>400</v>
      </c>
      <c r="G42" s="17">
        <v>1993.364</v>
      </c>
      <c r="H42" s="18">
        <v>8.6000669999999992</v>
      </c>
    </row>
    <row r="43" spans="1:8" ht="15.75" x14ac:dyDescent="0.25">
      <c r="A43" s="15">
        <v>3</v>
      </c>
      <c r="B43" s="16" t="s">
        <v>161</v>
      </c>
      <c r="C43" s="16" t="s">
        <v>162</v>
      </c>
      <c r="D43" s="16" t="s">
        <v>158</v>
      </c>
      <c r="E43" s="16" t="s">
        <v>18</v>
      </c>
      <c r="F43" s="16">
        <v>400</v>
      </c>
      <c r="G43" s="17">
        <v>1992.7760000000001</v>
      </c>
      <c r="H43" s="18">
        <v>8.5975300000000008</v>
      </c>
    </row>
    <row r="44" spans="1:8" ht="15.75" x14ac:dyDescent="0.25">
      <c r="A44" s="15">
        <v>4</v>
      </c>
      <c r="B44" s="16" t="s">
        <v>163</v>
      </c>
      <c r="C44" s="16" t="s">
        <v>164</v>
      </c>
      <c r="D44" s="16" t="s">
        <v>158</v>
      </c>
      <c r="E44" s="16" t="s">
        <v>18</v>
      </c>
      <c r="F44" s="16">
        <v>400</v>
      </c>
      <c r="G44" s="17">
        <v>1992.2619999999999</v>
      </c>
      <c r="H44" s="18">
        <v>8.5953130000000009</v>
      </c>
    </row>
    <row r="45" spans="1:8" ht="15.75" x14ac:dyDescent="0.25">
      <c r="A45" s="15">
        <v>5</v>
      </c>
      <c r="B45" s="16" t="s">
        <v>165</v>
      </c>
      <c r="C45" s="16" t="s">
        <v>166</v>
      </c>
      <c r="D45" s="16" t="s">
        <v>158</v>
      </c>
      <c r="E45" s="16" t="s">
        <v>18</v>
      </c>
      <c r="F45" s="16">
        <v>400</v>
      </c>
      <c r="G45" s="17">
        <v>1981.204</v>
      </c>
      <c r="H45" s="18">
        <v>8.5476050000000008</v>
      </c>
    </row>
    <row r="46" spans="1:8" ht="15.75" x14ac:dyDescent="0.25">
      <c r="A46" s="15">
        <v>6</v>
      </c>
      <c r="B46" s="16" t="s">
        <v>167</v>
      </c>
      <c r="C46" s="16" t="s">
        <v>168</v>
      </c>
      <c r="D46" s="16" t="s">
        <v>158</v>
      </c>
      <c r="E46" s="16" t="s">
        <v>18</v>
      </c>
      <c r="F46" s="16">
        <v>400</v>
      </c>
      <c r="G46" s="17">
        <v>1968.578</v>
      </c>
      <c r="H46" s="18">
        <v>8.4931319999999992</v>
      </c>
    </row>
    <row r="47" spans="1:8" ht="15.75" x14ac:dyDescent="0.25">
      <c r="A47" s="15">
        <v>7</v>
      </c>
      <c r="B47" s="16" t="s">
        <v>169</v>
      </c>
      <c r="C47" s="16" t="s">
        <v>170</v>
      </c>
      <c r="D47" s="16" t="s">
        <v>158</v>
      </c>
      <c r="E47" s="16" t="s">
        <v>18</v>
      </c>
      <c r="F47" s="16">
        <v>300</v>
      </c>
      <c r="G47" s="17">
        <v>1498.7850000000001</v>
      </c>
      <c r="H47" s="18">
        <v>6.4662810000000004</v>
      </c>
    </row>
    <row r="48" spans="1:8" ht="15.75" x14ac:dyDescent="0.25">
      <c r="A48" s="15">
        <v>8</v>
      </c>
      <c r="B48" s="16" t="s">
        <v>171</v>
      </c>
      <c r="C48" s="16" t="s">
        <v>172</v>
      </c>
      <c r="D48" s="16" t="s">
        <v>158</v>
      </c>
      <c r="E48" s="16" t="s">
        <v>18</v>
      </c>
      <c r="F48" s="16">
        <v>300</v>
      </c>
      <c r="G48" s="17">
        <v>1494.0329999999999</v>
      </c>
      <c r="H48" s="18">
        <v>6.4457789999999999</v>
      </c>
    </row>
    <row r="49" spans="1:8" ht="15.75" x14ac:dyDescent="0.25">
      <c r="A49" s="15">
        <v>9</v>
      </c>
      <c r="B49" s="16" t="s">
        <v>173</v>
      </c>
      <c r="C49" s="16" t="s">
        <v>174</v>
      </c>
      <c r="D49" s="16" t="s">
        <v>158</v>
      </c>
      <c r="E49" s="16" t="s">
        <v>18</v>
      </c>
      <c r="F49" s="16">
        <v>300</v>
      </c>
      <c r="G49" s="17">
        <v>1485.963</v>
      </c>
      <c r="H49" s="18">
        <v>6.4109619999999996</v>
      </c>
    </row>
    <row r="50" spans="1:8" ht="15.75" x14ac:dyDescent="0.25">
      <c r="A50" s="5"/>
      <c r="B50" s="8"/>
      <c r="C50" s="8" t="s">
        <v>77</v>
      </c>
      <c r="D50" s="8"/>
      <c r="E50" s="8"/>
      <c r="F50" s="8"/>
      <c r="G50" s="10">
        <f>SUM(G41:G49)</f>
        <v>16884.59</v>
      </c>
      <c r="H50" s="13">
        <f>SUM(H41:H49)</f>
        <v>72.846007</v>
      </c>
    </row>
    <row r="51" spans="1:8" ht="15.75" x14ac:dyDescent="0.25">
      <c r="A51" s="5"/>
      <c r="B51" s="8"/>
      <c r="C51" s="8" t="s">
        <v>80</v>
      </c>
      <c r="D51" s="8"/>
      <c r="E51" s="8"/>
      <c r="F51" s="8"/>
      <c r="G51" s="14">
        <f>SUM(G50)</f>
        <v>16884.59</v>
      </c>
      <c r="H51" s="14">
        <f>SUM(H50)</f>
        <v>72.846007</v>
      </c>
    </row>
    <row r="52" spans="1:8" ht="15.75" x14ac:dyDescent="0.25">
      <c r="A52" s="5"/>
      <c r="B52" s="8"/>
      <c r="C52" s="8"/>
      <c r="D52" s="8"/>
      <c r="E52" s="8"/>
      <c r="F52" s="8"/>
      <c r="G52" s="10"/>
      <c r="H52" s="12"/>
    </row>
    <row r="53" spans="1:8" ht="15.75" x14ac:dyDescent="0.25">
      <c r="A53" s="5"/>
      <c r="B53" s="8"/>
      <c r="C53" s="8" t="s">
        <v>90</v>
      </c>
      <c r="D53" s="8"/>
      <c r="E53" s="8"/>
      <c r="F53" s="8"/>
      <c r="G53" s="10"/>
      <c r="H53" s="12"/>
    </row>
    <row r="54" spans="1:8" ht="15.75" x14ac:dyDescent="0.25">
      <c r="A54" s="5"/>
      <c r="B54" s="8"/>
      <c r="C54" s="8" t="s">
        <v>91</v>
      </c>
      <c r="D54" s="8" t="s">
        <v>79</v>
      </c>
      <c r="E54" s="8" t="s">
        <v>79</v>
      </c>
      <c r="F54" s="8" t="s">
        <v>79</v>
      </c>
      <c r="G54" s="10" t="s">
        <v>79</v>
      </c>
      <c r="H54" s="12" t="s">
        <v>79</v>
      </c>
    </row>
    <row r="55" spans="1:8" ht="15.75" x14ac:dyDescent="0.25">
      <c r="A55" s="5"/>
      <c r="B55" s="8"/>
      <c r="C55" s="8" t="s">
        <v>77</v>
      </c>
      <c r="D55" s="8"/>
      <c r="E55" s="8"/>
      <c r="F55" s="8"/>
      <c r="G55" s="10">
        <f>SUM(G54:G54)</f>
        <v>0</v>
      </c>
      <c r="H55" s="13">
        <f>SUM(H54:H54)</f>
        <v>0</v>
      </c>
    </row>
    <row r="56" spans="1:8" ht="15.75" x14ac:dyDescent="0.25">
      <c r="A56" s="5"/>
      <c r="B56" s="8"/>
      <c r="C56" s="8"/>
      <c r="D56" s="8"/>
      <c r="E56" s="8"/>
      <c r="F56" s="8"/>
      <c r="G56" s="10"/>
      <c r="H56" s="12"/>
    </row>
    <row r="57" spans="1:8" ht="15.75" x14ac:dyDescent="0.25">
      <c r="A57" s="5"/>
      <c r="B57" s="8"/>
      <c r="C57" s="8" t="s">
        <v>92</v>
      </c>
      <c r="D57" s="8"/>
      <c r="E57" s="8"/>
      <c r="F57" s="8"/>
      <c r="G57" s="10"/>
      <c r="H57" s="12"/>
    </row>
    <row r="58" spans="1:8" ht="15.75" x14ac:dyDescent="0.25">
      <c r="A58" s="15">
        <v>10</v>
      </c>
      <c r="B58" s="16" t="s">
        <v>93</v>
      </c>
      <c r="C58" s="16" t="s">
        <v>94</v>
      </c>
      <c r="D58" s="16" t="s">
        <v>25</v>
      </c>
      <c r="E58" s="16" t="s">
        <v>18</v>
      </c>
      <c r="F58" s="16">
        <v>62383.4</v>
      </c>
      <c r="G58" s="17">
        <v>6237.2384199999997</v>
      </c>
      <c r="H58" s="18">
        <v>26.909621000000001</v>
      </c>
    </row>
    <row r="59" spans="1:8" ht="15.75" x14ac:dyDescent="0.25">
      <c r="A59" s="5"/>
      <c r="B59" s="8"/>
      <c r="C59" s="8" t="s">
        <v>77</v>
      </c>
      <c r="D59" s="8"/>
      <c r="E59" s="8"/>
      <c r="F59" s="8"/>
      <c r="G59" s="10">
        <f>SUM(G58:G58)</f>
        <v>6237.2384199999997</v>
      </c>
      <c r="H59" s="13">
        <f>SUM(H58:H58)</f>
        <v>26.909621000000001</v>
      </c>
    </row>
    <row r="60" spans="1:8" ht="15.75" x14ac:dyDescent="0.25">
      <c r="A60" s="5"/>
      <c r="B60" s="8"/>
      <c r="C60" s="8"/>
      <c r="D60" s="8"/>
      <c r="E60" s="8"/>
      <c r="F60" s="8"/>
      <c r="G60" s="10"/>
      <c r="H60" s="12"/>
    </row>
    <row r="61" spans="1:8" ht="15.75" x14ac:dyDescent="0.25">
      <c r="A61" s="5"/>
      <c r="B61" s="8"/>
      <c r="C61" s="8" t="s">
        <v>95</v>
      </c>
      <c r="D61" s="8"/>
      <c r="E61" s="8"/>
      <c r="F61" s="8"/>
      <c r="G61" s="10"/>
      <c r="H61" s="12"/>
    </row>
    <row r="62" spans="1:8" ht="15.75" x14ac:dyDescent="0.25">
      <c r="A62" s="15">
        <v>11</v>
      </c>
      <c r="B62" s="16" t="s">
        <v>25</v>
      </c>
      <c r="C62" s="16" t="s">
        <v>96</v>
      </c>
      <c r="D62" s="16" t="s">
        <v>25</v>
      </c>
      <c r="E62" s="16" t="s">
        <v>18</v>
      </c>
      <c r="F62" s="16">
        <v>0</v>
      </c>
      <c r="G62" s="17">
        <v>56.641309999999997</v>
      </c>
      <c r="H62" s="18">
        <v>0.24437</v>
      </c>
    </row>
    <row r="63" spans="1:8" ht="15.75" x14ac:dyDescent="0.25">
      <c r="A63" s="5"/>
      <c r="B63" s="8"/>
      <c r="C63" s="8" t="s">
        <v>77</v>
      </c>
      <c r="D63" s="8"/>
      <c r="E63" s="8"/>
      <c r="F63" s="8"/>
      <c r="G63" s="10">
        <f>SUM(G62:G62)</f>
        <v>56.641309999999997</v>
      </c>
      <c r="H63" s="13">
        <f>SUM(H62:H62)</f>
        <v>0.24437</v>
      </c>
    </row>
    <row r="64" spans="1:8" ht="15.75" x14ac:dyDescent="0.25">
      <c r="A64" s="5"/>
      <c r="B64" s="8"/>
      <c r="C64" s="8" t="s">
        <v>80</v>
      </c>
      <c r="D64" s="8"/>
      <c r="E64" s="8"/>
      <c r="F64" s="8"/>
      <c r="G64" s="14">
        <f>SUM(G55,G59,G63)</f>
        <v>6293.8797299999997</v>
      </c>
      <c r="H64" s="14">
        <f>SUM(H55,H59,H63)</f>
        <v>27.153991000000001</v>
      </c>
    </row>
    <row r="65" spans="1:8" ht="15.75" x14ac:dyDescent="0.25">
      <c r="A65" s="6"/>
      <c r="B65" s="9"/>
      <c r="C65" s="9" t="s">
        <v>97</v>
      </c>
      <c r="D65" s="9"/>
      <c r="E65" s="9"/>
      <c r="F65" s="9"/>
      <c r="G65" s="14">
        <f>SUM(G18,G26,G37,G51,G64)</f>
        <v>23178.469730000001</v>
      </c>
      <c r="H65" s="14">
        <f>SUM(H18,H26,H37,H51,H64)</f>
        <v>99.999998000000005</v>
      </c>
    </row>
    <row r="66" spans="1:8" x14ac:dyDescent="0.25">
      <c r="G66" s="3"/>
    </row>
    <row r="67" spans="1:8" x14ac:dyDescent="0.25">
      <c r="C67" t="s">
        <v>98</v>
      </c>
      <c r="G67" s="3"/>
    </row>
    <row r="68" spans="1:8" x14ac:dyDescent="0.25">
      <c r="G68" s="3"/>
    </row>
    <row r="69" spans="1:8" x14ac:dyDescent="0.25">
      <c r="B69" t="s">
        <v>99</v>
      </c>
      <c r="C69" t="s">
        <v>100</v>
      </c>
      <c r="G69" s="3"/>
    </row>
    <row r="70" spans="1:8" x14ac:dyDescent="0.25">
      <c r="B70" t="s">
        <v>101</v>
      </c>
      <c r="C70" t="s">
        <v>102</v>
      </c>
      <c r="G70" s="3"/>
    </row>
    <row r="71" spans="1:8" x14ac:dyDescent="0.25">
      <c r="B71" t="s">
        <v>103</v>
      </c>
      <c r="C71" s="22" t="s">
        <v>309</v>
      </c>
      <c r="G71" s="3"/>
    </row>
    <row r="72" spans="1:8" x14ac:dyDescent="0.25">
      <c r="C72" s="22" t="s">
        <v>310</v>
      </c>
      <c r="G72" s="3"/>
    </row>
    <row r="73" spans="1:8" x14ac:dyDescent="0.25">
      <c r="C73" s="22" t="s">
        <v>311</v>
      </c>
      <c r="G73" s="3"/>
    </row>
    <row r="74" spans="1:8" x14ac:dyDescent="0.25">
      <c r="C74" s="22" t="s">
        <v>312</v>
      </c>
      <c r="G74" s="3"/>
    </row>
    <row r="75" spans="1:8" x14ac:dyDescent="0.25">
      <c r="C75" s="22" t="s">
        <v>313</v>
      </c>
      <c r="G75" s="3"/>
    </row>
    <row r="76" spans="1:8" x14ac:dyDescent="0.25">
      <c r="C76" s="22" t="s">
        <v>314</v>
      </c>
      <c r="G76" s="3"/>
    </row>
    <row r="77" spans="1:8" x14ac:dyDescent="0.25">
      <c r="C77" s="22" t="s">
        <v>315</v>
      </c>
      <c r="G77" s="3"/>
    </row>
    <row r="78" spans="1:8" x14ac:dyDescent="0.25">
      <c r="C78" s="22" t="s">
        <v>316</v>
      </c>
      <c r="G78" s="3"/>
    </row>
    <row r="79" spans="1:8" x14ac:dyDescent="0.25">
      <c r="B79" t="s">
        <v>104</v>
      </c>
      <c r="C79" s="22" t="s">
        <v>369</v>
      </c>
      <c r="G79" s="3"/>
    </row>
    <row r="80" spans="1:8" x14ac:dyDescent="0.25">
      <c r="C80" s="22" t="s">
        <v>370</v>
      </c>
      <c r="G80" s="3"/>
    </row>
    <row r="81" spans="2:7" x14ac:dyDescent="0.25">
      <c r="C81" s="22" t="s">
        <v>371</v>
      </c>
      <c r="G81" s="3"/>
    </row>
    <row r="82" spans="2:7" x14ac:dyDescent="0.25">
      <c r="C82" s="22" t="s">
        <v>372</v>
      </c>
      <c r="G82" s="3"/>
    </row>
    <row r="83" spans="2:7" x14ac:dyDescent="0.25">
      <c r="C83" s="22" t="s">
        <v>373</v>
      </c>
      <c r="G83" s="3"/>
    </row>
    <row r="84" spans="2:7" x14ac:dyDescent="0.25">
      <c r="C84" s="22" t="s">
        <v>374</v>
      </c>
      <c r="G84" s="3"/>
    </row>
    <row r="85" spans="2:7" x14ac:dyDescent="0.25">
      <c r="C85" s="22" t="s">
        <v>375</v>
      </c>
      <c r="G85" s="3"/>
    </row>
    <row r="86" spans="2:7" x14ac:dyDescent="0.25">
      <c r="C86" s="22" t="s">
        <v>376</v>
      </c>
      <c r="G86" s="3"/>
    </row>
    <row r="87" spans="2:7" x14ac:dyDescent="0.25">
      <c r="B87" t="s">
        <v>105</v>
      </c>
      <c r="C87" s="23" t="s">
        <v>362</v>
      </c>
      <c r="G87" s="3"/>
    </row>
    <row r="88" spans="2:7" x14ac:dyDescent="0.25">
      <c r="C88" s="23" t="s">
        <v>361</v>
      </c>
      <c r="G88" s="3"/>
    </row>
    <row r="89" spans="2:7" x14ac:dyDescent="0.25">
      <c r="C89" s="23" t="s">
        <v>363</v>
      </c>
      <c r="G89" s="3"/>
    </row>
    <row r="90" spans="2:7" x14ac:dyDescent="0.25">
      <c r="C90" t="s">
        <v>107</v>
      </c>
      <c r="G90" s="3"/>
    </row>
    <row r="91" spans="2:7" x14ac:dyDescent="0.25">
      <c r="B91" t="s">
        <v>108</v>
      </c>
      <c r="C91" t="s">
        <v>109</v>
      </c>
      <c r="G91" s="3"/>
    </row>
    <row r="92" spans="2:7" x14ac:dyDescent="0.25">
      <c r="B92" t="s">
        <v>110</v>
      </c>
      <c r="C92" t="s">
        <v>111</v>
      </c>
      <c r="G92" s="3"/>
    </row>
    <row r="93" spans="2:7" x14ac:dyDescent="0.25">
      <c r="B93" t="s">
        <v>112</v>
      </c>
      <c r="C93" s="22" t="s">
        <v>360</v>
      </c>
      <c r="G93" s="3"/>
    </row>
    <row r="94" spans="2:7" x14ac:dyDescent="0.25">
      <c r="B94" t="s">
        <v>113</v>
      </c>
      <c r="C94" t="s">
        <v>114</v>
      </c>
      <c r="G94" s="3"/>
    </row>
    <row r="95" spans="2:7" x14ac:dyDescent="0.25">
      <c r="G95" s="3"/>
    </row>
    <row r="96" spans="2:7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  <row r="101" spans="7:7" x14ac:dyDescent="0.25">
      <c r="G101" s="3"/>
    </row>
    <row r="102" spans="7:7" x14ac:dyDescent="0.25">
      <c r="G102" s="3"/>
    </row>
    <row r="103" spans="7:7" x14ac:dyDescent="0.25">
      <c r="G103" s="3"/>
    </row>
    <row r="104" spans="7:7" x14ac:dyDescent="0.25">
      <c r="G104" s="3"/>
    </row>
    <row r="105" spans="7:7" x14ac:dyDescent="0.25">
      <c r="G105" s="3"/>
    </row>
    <row r="106" spans="7:7" x14ac:dyDescent="0.25">
      <c r="G106" s="3"/>
    </row>
    <row r="107" spans="7:7" x14ac:dyDescent="0.25">
      <c r="G107" s="3"/>
    </row>
    <row r="108" spans="7:7" x14ac:dyDescent="0.25">
      <c r="G108" s="3"/>
    </row>
    <row r="109" spans="7:7" x14ac:dyDescent="0.25">
      <c r="G109" s="3"/>
    </row>
    <row r="110" spans="7:7" x14ac:dyDescent="0.25">
      <c r="G110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A34" zoomScale="55" zoomScaleNormal="55" workbookViewId="0">
      <selection activeCell="F2" sqref="F2"/>
    </sheetView>
  </sheetViews>
  <sheetFormatPr defaultRowHeight="15" x14ac:dyDescent="0.25"/>
  <cols>
    <col min="1" max="1" width="6.7109375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 x14ac:dyDescent="0.35">
      <c r="C1" s="1" t="s">
        <v>0</v>
      </c>
      <c r="G1" s="19"/>
    </row>
    <row r="2" spans="1:8" ht="21" x14ac:dyDescent="0.35">
      <c r="C2" s="2" t="s">
        <v>175</v>
      </c>
      <c r="G2" s="19"/>
    </row>
    <row r="3" spans="1:8" x14ac:dyDescent="0.25">
      <c r="C3" t="s">
        <v>2</v>
      </c>
      <c r="G3" s="19"/>
    </row>
    <row r="4" spans="1:8" x14ac:dyDescent="0.25">
      <c r="G4" s="19"/>
    </row>
    <row r="5" spans="1:8" x14ac:dyDescent="0.25">
      <c r="C5" t="s">
        <v>176</v>
      </c>
      <c r="G5" s="19"/>
    </row>
    <row r="6" spans="1:8" x14ac:dyDescent="0.25">
      <c r="C6" t="s">
        <v>177</v>
      </c>
      <c r="G6" s="19"/>
    </row>
    <row r="7" spans="1:8" x14ac:dyDescent="0.25">
      <c r="C7" t="s">
        <v>178</v>
      </c>
      <c r="G7" s="19"/>
    </row>
    <row r="8" spans="1:8" x14ac:dyDescent="0.25">
      <c r="C8" t="s">
        <v>179</v>
      </c>
      <c r="G8" s="19"/>
    </row>
    <row r="9" spans="1:8" x14ac:dyDescent="0.25">
      <c r="C9" t="s">
        <v>180</v>
      </c>
      <c r="G9" s="19"/>
    </row>
    <row r="10" spans="1:8" x14ac:dyDescent="0.25">
      <c r="C10" t="s">
        <v>181</v>
      </c>
      <c r="G10" s="19"/>
    </row>
    <row r="11" spans="1:8" ht="15.75" x14ac:dyDescent="0.25">
      <c r="A11" s="4" t="s">
        <v>6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11</v>
      </c>
      <c r="G11" s="20" t="s">
        <v>12</v>
      </c>
      <c r="H11" s="11" t="s">
        <v>13</v>
      </c>
    </row>
    <row r="12" spans="1:8" ht="15.75" x14ac:dyDescent="0.25">
      <c r="A12" s="5"/>
      <c r="B12" s="8"/>
      <c r="C12" s="8"/>
      <c r="D12" s="8"/>
      <c r="E12" s="8"/>
      <c r="F12" s="8"/>
      <c r="G12" s="10"/>
      <c r="H12" s="12"/>
    </row>
    <row r="13" spans="1:8" ht="15.75" x14ac:dyDescent="0.25">
      <c r="A13" s="5"/>
      <c r="B13" s="8"/>
      <c r="C13" s="8" t="s">
        <v>14</v>
      </c>
      <c r="D13" s="8"/>
      <c r="E13" s="8"/>
      <c r="F13" s="8"/>
      <c r="G13" s="10"/>
      <c r="H13" s="12"/>
    </row>
    <row r="14" spans="1:8" ht="15.75" x14ac:dyDescent="0.25">
      <c r="A14" s="5"/>
      <c r="B14" s="8"/>
      <c r="C14" s="8" t="s">
        <v>15</v>
      </c>
      <c r="D14" s="8"/>
      <c r="E14" s="8"/>
      <c r="F14" s="8"/>
      <c r="G14" s="10"/>
      <c r="H14" s="12"/>
    </row>
    <row r="15" spans="1:8" ht="15.75" x14ac:dyDescent="0.25">
      <c r="A15" s="15">
        <v>1</v>
      </c>
      <c r="B15" s="16" t="s">
        <v>26</v>
      </c>
      <c r="C15" s="16" t="s">
        <v>27</v>
      </c>
      <c r="D15" s="16" t="s">
        <v>18</v>
      </c>
      <c r="E15" s="16" t="s">
        <v>28</v>
      </c>
      <c r="F15" s="16">
        <v>21200</v>
      </c>
      <c r="G15" s="17">
        <v>117.93559999999999</v>
      </c>
      <c r="H15" s="18">
        <v>8.9691030000000005</v>
      </c>
    </row>
    <row r="16" spans="1:8" ht="15.75" x14ac:dyDescent="0.25">
      <c r="A16" s="15">
        <v>2</v>
      </c>
      <c r="B16" s="16" t="s">
        <v>34</v>
      </c>
      <c r="C16" s="16" t="s">
        <v>35</v>
      </c>
      <c r="D16" s="16" t="s">
        <v>18</v>
      </c>
      <c r="E16" s="16" t="s">
        <v>36</v>
      </c>
      <c r="F16" s="16">
        <v>73900</v>
      </c>
      <c r="G16" s="17">
        <v>117.02065</v>
      </c>
      <c r="H16" s="18">
        <v>8.8995200000000008</v>
      </c>
    </row>
    <row r="17" spans="1:8" ht="15.75" x14ac:dyDescent="0.25">
      <c r="A17" s="15">
        <v>3</v>
      </c>
      <c r="B17" s="16" t="s">
        <v>20</v>
      </c>
      <c r="C17" s="16" t="s">
        <v>21</v>
      </c>
      <c r="D17" s="16" t="s">
        <v>18</v>
      </c>
      <c r="E17" s="16" t="s">
        <v>22</v>
      </c>
      <c r="F17" s="16">
        <v>8300</v>
      </c>
      <c r="G17" s="17">
        <v>104.0239</v>
      </c>
      <c r="H17" s="18">
        <v>7.9111060000000002</v>
      </c>
    </row>
    <row r="18" spans="1:8" ht="15.75" x14ac:dyDescent="0.25">
      <c r="A18" s="15">
        <v>4</v>
      </c>
      <c r="B18" s="16" t="s">
        <v>16</v>
      </c>
      <c r="C18" s="16" t="s">
        <v>17</v>
      </c>
      <c r="D18" s="16" t="s">
        <v>18</v>
      </c>
      <c r="E18" s="16" t="s">
        <v>19</v>
      </c>
      <c r="F18" s="16">
        <v>53500</v>
      </c>
      <c r="G18" s="17">
        <v>101.14175</v>
      </c>
      <c r="H18" s="18">
        <v>7.691916</v>
      </c>
    </row>
    <row r="19" spans="1:8" ht="15.75" x14ac:dyDescent="0.25">
      <c r="A19" s="15">
        <v>5</v>
      </c>
      <c r="B19" s="16" t="s">
        <v>182</v>
      </c>
      <c r="C19" s="16" t="s">
        <v>183</v>
      </c>
      <c r="D19" s="16" t="s">
        <v>18</v>
      </c>
      <c r="E19" s="16" t="s">
        <v>22</v>
      </c>
      <c r="F19" s="16">
        <v>2900</v>
      </c>
      <c r="G19" s="17">
        <v>88.264399999999995</v>
      </c>
      <c r="H19" s="18">
        <v>6.7125830000000004</v>
      </c>
    </row>
    <row r="20" spans="1:8" ht="15.75" x14ac:dyDescent="0.25">
      <c r="A20" s="15">
        <v>6</v>
      </c>
      <c r="B20" s="16" t="s">
        <v>37</v>
      </c>
      <c r="C20" s="16" t="s">
        <v>38</v>
      </c>
      <c r="D20" s="16" t="s">
        <v>18</v>
      </c>
      <c r="E20" s="16" t="s">
        <v>39</v>
      </c>
      <c r="F20" s="16">
        <v>114600</v>
      </c>
      <c r="G20" s="17">
        <v>84.345600000000005</v>
      </c>
      <c r="H20" s="18">
        <v>6.414555</v>
      </c>
    </row>
    <row r="21" spans="1:8" ht="15.75" x14ac:dyDescent="0.25">
      <c r="A21" s="15">
        <v>7</v>
      </c>
      <c r="B21" s="16" t="s">
        <v>124</v>
      </c>
      <c r="C21" s="16" t="s">
        <v>125</v>
      </c>
      <c r="D21" s="16" t="s">
        <v>18</v>
      </c>
      <c r="E21" s="16" t="s">
        <v>123</v>
      </c>
      <c r="F21" s="16">
        <v>8200</v>
      </c>
      <c r="G21" s="17">
        <v>83.525199999999998</v>
      </c>
      <c r="H21" s="18">
        <v>6.352163</v>
      </c>
    </row>
    <row r="22" spans="1:8" ht="15.75" x14ac:dyDescent="0.25">
      <c r="A22" s="15">
        <v>8</v>
      </c>
      <c r="B22" s="16" t="s">
        <v>184</v>
      </c>
      <c r="C22" s="16" t="s">
        <v>185</v>
      </c>
      <c r="D22" s="16" t="s">
        <v>18</v>
      </c>
      <c r="E22" s="16" t="s">
        <v>123</v>
      </c>
      <c r="F22" s="16">
        <v>7420</v>
      </c>
      <c r="G22" s="17">
        <v>68.319649999999996</v>
      </c>
      <c r="H22" s="18">
        <v>5.1957680000000002</v>
      </c>
    </row>
    <row r="23" spans="1:8" ht="15.75" x14ac:dyDescent="0.25">
      <c r="A23" s="15">
        <v>9</v>
      </c>
      <c r="B23" s="16" t="s">
        <v>62</v>
      </c>
      <c r="C23" s="16" t="s">
        <v>63</v>
      </c>
      <c r="D23" s="16" t="s">
        <v>18</v>
      </c>
      <c r="E23" s="16" t="s">
        <v>19</v>
      </c>
      <c r="F23" s="16">
        <v>2900</v>
      </c>
      <c r="G23" s="17">
        <v>65.41095</v>
      </c>
      <c r="H23" s="18">
        <v>4.9745590000000002</v>
      </c>
    </row>
    <row r="24" spans="1:8" ht="15.75" x14ac:dyDescent="0.25">
      <c r="A24" s="15">
        <v>10</v>
      </c>
      <c r="B24" s="16" t="s">
        <v>186</v>
      </c>
      <c r="C24" s="16" t="s">
        <v>187</v>
      </c>
      <c r="D24" s="16" t="s">
        <v>18</v>
      </c>
      <c r="E24" s="16" t="s">
        <v>19</v>
      </c>
      <c r="F24" s="16">
        <v>3000</v>
      </c>
      <c r="G24" s="17">
        <v>47.041499999999999</v>
      </c>
      <c r="H24" s="18">
        <v>3.5775459999999999</v>
      </c>
    </row>
    <row r="25" spans="1:8" ht="15.75" x14ac:dyDescent="0.25">
      <c r="A25" s="15">
        <v>11</v>
      </c>
      <c r="B25" s="16" t="s">
        <v>60</v>
      </c>
      <c r="C25" s="16" t="s">
        <v>61</v>
      </c>
      <c r="D25" s="16" t="s">
        <v>18</v>
      </c>
      <c r="E25" s="16" t="s">
        <v>51</v>
      </c>
      <c r="F25" s="16">
        <v>9335</v>
      </c>
      <c r="G25" s="17">
        <v>41.993499999999997</v>
      </c>
      <c r="H25" s="18">
        <v>3.193641</v>
      </c>
    </row>
    <row r="26" spans="1:8" ht="15.75" x14ac:dyDescent="0.25">
      <c r="A26" s="15">
        <v>12</v>
      </c>
      <c r="B26" s="16" t="s">
        <v>188</v>
      </c>
      <c r="C26" s="16" t="s">
        <v>189</v>
      </c>
      <c r="D26" s="16" t="s">
        <v>18</v>
      </c>
      <c r="E26" s="16" t="s">
        <v>225</v>
      </c>
      <c r="F26" s="16">
        <v>14650</v>
      </c>
      <c r="G26" s="17">
        <v>40.573169999999998</v>
      </c>
      <c r="H26" s="18">
        <v>3.0856249999999998</v>
      </c>
    </row>
    <row r="27" spans="1:8" ht="15.75" x14ac:dyDescent="0.25">
      <c r="A27" s="15">
        <v>13</v>
      </c>
      <c r="B27" s="16" t="s">
        <v>43</v>
      </c>
      <c r="C27" s="16" t="s">
        <v>44</v>
      </c>
      <c r="D27" s="16" t="s">
        <v>18</v>
      </c>
      <c r="E27" s="16" t="s">
        <v>22</v>
      </c>
      <c r="F27" s="16">
        <v>1270</v>
      </c>
      <c r="G27" s="17">
        <v>36.75761</v>
      </c>
      <c r="H27" s="18">
        <v>2.7954479999999999</v>
      </c>
    </row>
    <row r="28" spans="1:8" ht="15.75" x14ac:dyDescent="0.25">
      <c r="A28" s="15">
        <v>14</v>
      </c>
      <c r="B28" s="16" t="s">
        <v>121</v>
      </c>
      <c r="C28" s="16" t="s">
        <v>122</v>
      </c>
      <c r="D28" s="16" t="s">
        <v>18</v>
      </c>
      <c r="E28" s="16" t="s">
        <v>123</v>
      </c>
      <c r="F28" s="16">
        <v>8000</v>
      </c>
      <c r="G28" s="17">
        <v>34.816000000000003</v>
      </c>
      <c r="H28" s="18">
        <v>2.6477870000000001</v>
      </c>
    </row>
    <row r="29" spans="1:8" ht="15.75" x14ac:dyDescent="0.25">
      <c r="A29" s="15">
        <v>15</v>
      </c>
      <c r="B29" s="16" t="s">
        <v>49</v>
      </c>
      <c r="C29" s="16" t="s">
        <v>50</v>
      </c>
      <c r="D29" s="16" t="s">
        <v>18</v>
      </c>
      <c r="E29" s="16" t="s">
        <v>51</v>
      </c>
      <c r="F29" s="16">
        <v>14000</v>
      </c>
      <c r="G29" s="17">
        <v>33.942999999999998</v>
      </c>
      <c r="H29" s="18">
        <v>2.581394</v>
      </c>
    </row>
    <row r="30" spans="1:8" ht="15.75" x14ac:dyDescent="0.25">
      <c r="A30" s="15">
        <v>16</v>
      </c>
      <c r="B30" s="16" t="s">
        <v>32</v>
      </c>
      <c r="C30" s="16" t="s">
        <v>33</v>
      </c>
      <c r="D30" s="16" t="s">
        <v>18</v>
      </c>
      <c r="E30" s="16" t="s">
        <v>22</v>
      </c>
      <c r="F30" s="16">
        <v>3690</v>
      </c>
      <c r="G30" s="17">
        <v>33.905569999999997</v>
      </c>
      <c r="H30" s="18">
        <v>2.5785469999999999</v>
      </c>
    </row>
    <row r="31" spans="1:8" ht="15.75" x14ac:dyDescent="0.25">
      <c r="A31" s="15">
        <v>17</v>
      </c>
      <c r="B31" s="16" t="s">
        <v>73</v>
      </c>
      <c r="C31" s="16" t="s">
        <v>74</v>
      </c>
      <c r="D31" s="16" t="s">
        <v>18</v>
      </c>
      <c r="E31" s="16" t="s">
        <v>19</v>
      </c>
      <c r="F31" s="16">
        <v>2300</v>
      </c>
      <c r="G31" s="17">
        <v>32.798000000000002</v>
      </c>
      <c r="H31" s="18">
        <v>2.494316</v>
      </c>
    </row>
    <row r="32" spans="1:8" ht="15.75" x14ac:dyDescent="0.25">
      <c r="A32" s="15">
        <v>18</v>
      </c>
      <c r="B32" s="16" t="s">
        <v>190</v>
      </c>
      <c r="C32" s="16" t="s">
        <v>191</v>
      </c>
      <c r="D32" s="16" t="s">
        <v>18</v>
      </c>
      <c r="E32" s="16" t="s">
        <v>57</v>
      </c>
      <c r="F32" s="16">
        <v>20000</v>
      </c>
      <c r="G32" s="17">
        <v>27.42</v>
      </c>
      <c r="H32" s="18">
        <v>2.0853139999999999</v>
      </c>
    </row>
    <row r="33" spans="1:8" ht="15.75" x14ac:dyDescent="0.25">
      <c r="A33" s="15">
        <v>19</v>
      </c>
      <c r="B33" s="16" t="s">
        <v>45</v>
      </c>
      <c r="C33" s="16" t="s">
        <v>46</v>
      </c>
      <c r="D33" s="16" t="s">
        <v>18</v>
      </c>
      <c r="E33" s="16" t="s">
        <v>36</v>
      </c>
      <c r="F33" s="16">
        <v>4000</v>
      </c>
      <c r="G33" s="17">
        <v>27.12</v>
      </c>
      <c r="H33" s="18">
        <v>2.0624989999999999</v>
      </c>
    </row>
    <row r="34" spans="1:8" ht="15.75" x14ac:dyDescent="0.25">
      <c r="A34" s="15">
        <v>20</v>
      </c>
      <c r="B34" s="16" t="s">
        <v>192</v>
      </c>
      <c r="C34" s="16" t="s">
        <v>193</v>
      </c>
      <c r="D34" s="16" t="s">
        <v>18</v>
      </c>
      <c r="E34" s="16" t="s">
        <v>123</v>
      </c>
      <c r="F34" s="16">
        <v>3350</v>
      </c>
      <c r="G34" s="17">
        <v>25.781600000000001</v>
      </c>
      <c r="H34" s="18">
        <v>1.9607129999999999</v>
      </c>
    </row>
    <row r="35" spans="1:8" ht="15.75" x14ac:dyDescent="0.25">
      <c r="A35" s="15">
        <v>21</v>
      </c>
      <c r="B35" s="16" t="s">
        <v>23</v>
      </c>
      <c r="C35" s="16" t="s">
        <v>24</v>
      </c>
      <c r="D35" s="16" t="s">
        <v>18</v>
      </c>
      <c r="E35" s="16" t="s">
        <v>299</v>
      </c>
      <c r="F35" s="16">
        <v>2160</v>
      </c>
      <c r="G35" s="17">
        <v>24.26004</v>
      </c>
      <c r="H35" s="18">
        <v>1.844997</v>
      </c>
    </row>
    <row r="36" spans="1:8" ht="15.75" x14ac:dyDescent="0.25">
      <c r="A36" s="15">
        <v>22</v>
      </c>
      <c r="B36" s="16" t="s">
        <v>75</v>
      </c>
      <c r="C36" s="16" t="s">
        <v>76</v>
      </c>
      <c r="D36" s="16" t="s">
        <v>18</v>
      </c>
      <c r="E36" s="16" t="s">
        <v>68</v>
      </c>
      <c r="F36" s="16">
        <v>12500</v>
      </c>
      <c r="G36" s="17">
        <v>19.649999999999999</v>
      </c>
      <c r="H36" s="18">
        <v>1.494399</v>
      </c>
    </row>
    <row r="37" spans="1:8" ht="15.75" x14ac:dyDescent="0.25">
      <c r="A37" s="15">
        <v>23</v>
      </c>
      <c r="B37" s="16" t="s">
        <v>194</v>
      </c>
      <c r="C37" s="16" t="s">
        <v>195</v>
      </c>
      <c r="D37" s="16" t="s">
        <v>18</v>
      </c>
      <c r="E37" s="16" t="s">
        <v>196</v>
      </c>
      <c r="F37" s="16">
        <v>1000</v>
      </c>
      <c r="G37" s="17">
        <v>19.111999999999998</v>
      </c>
      <c r="H37" s="18">
        <v>1.453484</v>
      </c>
    </row>
    <row r="38" spans="1:8" ht="15.75" x14ac:dyDescent="0.25">
      <c r="A38" s="15">
        <v>24</v>
      </c>
      <c r="B38" s="16" t="s">
        <v>66</v>
      </c>
      <c r="C38" s="16" t="s">
        <v>67</v>
      </c>
      <c r="D38" s="16" t="s">
        <v>18</v>
      </c>
      <c r="E38" s="16" t="s">
        <v>68</v>
      </c>
      <c r="F38" s="16">
        <v>1700</v>
      </c>
      <c r="G38" s="17">
        <v>18.070150000000002</v>
      </c>
      <c r="H38" s="18">
        <v>1.37425</v>
      </c>
    </row>
    <row r="39" spans="1:8" ht="15.75" x14ac:dyDescent="0.25">
      <c r="A39" s="15">
        <v>25</v>
      </c>
      <c r="B39" s="16" t="s">
        <v>69</v>
      </c>
      <c r="C39" s="16" t="s">
        <v>70</v>
      </c>
      <c r="D39" s="16" t="s">
        <v>18</v>
      </c>
      <c r="E39" s="16" t="s">
        <v>22</v>
      </c>
      <c r="F39" s="16">
        <v>1800</v>
      </c>
      <c r="G39" s="17">
        <v>16.370100000000001</v>
      </c>
      <c r="H39" s="18">
        <v>1.2449600000000001</v>
      </c>
    </row>
    <row r="40" spans="1:8" ht="15.75" x14ac:dyDescent="0.25">
      <c r="A40" s="15">
        <v>26</v>
      </c>
      <c r="B40" s="16" t="s">
        <v>131</v>
      </c>
      <c r="C40" s="16" t="s">
        <v>132</v>
      </c>
      <c r="D40" s="16" t="s">
        <v>18</v>
      </c>
      <c r="E40" s="16" t="s">
        <v>123</v>
      </c>
      <c r="F40" s="16">
        <v>3350</v>
      </c>
      <c r="G40" s="17">
        <v>4.1154799999999998</v>
      </c>
      <c r="H40" s="18">
        <v>0.31298500000000001</v>
      </c>
    </row>
    <row r="41" spans="1:8" ht="15.75" x14ac:dyDescent="0.25">
      <c r="A41" s="5"/>
      <c r="B41" s="8"/>
      <c r="C41" s="8" t="s">
        <v>77</v>
      </c>
      <c r="D41" s="8"/>
      <c r="E41" s="8"/>
      <c r="F41" s="8"/>
      <c r="G41" s="10">
        <f>SUM(G15:G40)</f>
        <v>1313.71542</v>
      </c>
      <c r="H41" s="13">
        <f>SUM(H15:H40)</f>
        <v>99.909177999999997</v>
      </c>
    </row>
    <row r="42" spans="1:8" ht="15.75" x14ac:dyDescent="0.25">
      <c r="A42" s="5"/>
      <c r="B42" s="8"/>
      <c r="C42" s="8"/>
      <c r="D42" s="8"/>
      <c r="E42" s="8"/>
      <c r="F42" s="8"/>
      <c r="G42" s="10"/>
      <c r="H42" s="12"/>
    </row>
    <row r="43" spans="1:8" ht="15.75" x14ac:dyDescent="0.25">
      <c r="A43" s="5"/>
      <c r="B43" s="8"/>
      <c r="C43" s="8" t="s">
        <v>78</v>
      </c>
      <c r="D43" s="8" t="s">
        <v>79</v>
      </c>
      <c r="E43" s="8" t="s">
        <v>79</v>
      </c>
      <c r="F43" s="8" t="s">
        <v>79</v>
      </c>
      <c r="G43" s="10" t="s">
        <v>79</v>
      </c>
      <c r="H43" s="12" t="s">
        <v>79</v>
      </c>
    </row>
    <row r="44" spans="1:8" ht="15.75" x14ac:dyDescent="0.25">
      <c r="A44" s="5"/>
      <c r="B44" s="8"/>
      <c r="C44" s="8" t="s">
        <v>77</v>
      </c>
      <c r="D44" s="8"/>
      <c r="E44" s="8"/>
      <c r="F44" s="8"/>
      <c r="G44" s="10">
        <f>SUM(G43:G43)</f>
        <v>0</v>
      </c>
      <c r="H44" s="13">
        <f>SUM(H43:H43)</f>
        <v>0</v>
      </c>
    </row>
    <row r="45" spans="1:8" ht="15.75" x14ac:dyDescent="0.25">
      <c r="A45" s="5"/>
      <c r="B45" s="8"/>
      <c r="C45" s="8" t="s">
        <v>80</v>
      </c>
      <c r="D45" s="8"/>
      <c r="E45" s="8"/>
      <c r="F45" s="8"/>
      <c r="G45" s="14">
        <f>SUM(G41,G44)</f>
        <v>1313.71542</v>
      </c>
      <c r="H45" s="14">
        <f>SUM(H41,H44)</f>
        <v>99.909177999999997</v>
      </c>
    </row>
    <row r="46" spans="1:8" ht="15.75" x14ac:dyDescent="0.25">
      <c r="A46" s="5"/>
      <c r="B46" s="8"/>
      <c r="C46" s="8"/>
      <c r="D46" s="8"/>
      <c r="E46" s="8"/>
      <c r="F46" s="8"/>
      <c r="G46" s="10"/>
      <c r="H46" s="12"/>
    </row>
    <row r="47" spans="1:8" ht="15.75" x14ac:dyDescent="0.25">
      <c r="A47" s="5"/>
      <c r="B47" s="8"/>
      <c r="C47" s="8" t="s">
        <v>81</v>
      </c>
      <c r="D47" s="8"/>
      <c r="E47" s="8"/>
      <c r="F47" s="8"/>
      <c r="G47" s="10"/>
      <c r="H47" s="12"/>
    </row>
    <row r="48" spans="1:8" ht="15.75" x14ac:dyDescent="0.25">
      <c r="A48" s="5"/>
      <c r="B48" s="8"/>
      <c r="C48" s="8" t="s">
        <v>82</v>
      </c>
      <c r="D48" s="8" t="s">
        <v>79</v>
      </c>
      <c r="E48" s="8" t="s">
        <v>79</v>
      </c>
      <c r="F48" s="8" t="s">
        <v>79</v>
      </c>
      <c r="G48" s="10" t="s">
        <v>79</v>
      </c>
      <c r="H48" s="12" t="s">
        <v>79</v>
      </c>
    </row>
    <row r="49" spans="1:8" ht="15.75" x14ac:dyDescent="0.25">
      <c r="A49" s="5"/>
      <c r="B49" s="8"/>
      <c r="C49" s="8" t="s">
        <v>77</v>
      </c>
      <c r="D49" s="8"/>
      <c r="E49" s="8"/>
      <c r="F49" s="8"/>
      <c r="G49" s="10">
        <f>SUM(G48:G48)</f>
        <v>0</v>
      </c>
      <c r="H49" s="13">
        <f>SUM(H48:H48)</f>
        <v>0</v>
      </c>
    </row>
    <row r="50" spans="1:8" ht="15.75" x14ac:dyDescent="0.25">
      <c r="A50" s="5"/>
      <c r="B50" s="8"/>
      <c r="C50" s="8"/>
      <c r="D50" s="8"/>
      <c r="E50" s="8"/>
      <c r="F50" s="8"/>
      <c r="G50" s="10"/>
      <c r="H50" s="12"/>
    </row>
    <row r="51" spans="1:8" ht="15.75" x14ac:dyDescent="0.25">
      <c r="A51" s="5"/>
      <c r="B51" s="8"/>
      <c r="C51" s="8" t="s">
        <v>83</v>
      </c>
      <c r="D51" s="8" t="s">
        <v>79</v>
      </c>
      <c r="E51" s="8" t="s">
        <v>79</v>
      </c>
      <c r="F51" s="8" t="s">
        <v>79</v>
      </c>
      <c r="G51" s="10" t="s">
        <v>79</v>
      </c>
      <c r="H51" s="12" t="s">
        <v>79</v>
      </c>
    </row>
    <row r="52" spans="1:8" ht="15.75" x14ac:dyDescent="0.25">
      <c r="A52" s="5"/>
      <c r="B52" s="8"/>
      <c r="C52" s="8" t="s">
        <v>77</v>
      </c>
      <c r="D52" s="8"/>
      <c r="E52" s="8"/>
      <c r="F52" s="8"/>
      <c r="G52" s="10">
        <f>SUM(G51:G51)</f>
        <v>0</v>
      </c>
      <c r="H52" s="13">
        <f>SUM(H51:H51)</f>
        <v>0</v>
      </c>
    </row>
    <row r="53" spans="1:8" ht="15.75" x14ac:dyDescent="0.25">
      <c r="A53" s="5"/>
      <c r="B53" s="8"/>
      <c r="C53" s="8" t="s">
        <v>80</v>
      </c>
      <c r="D53" s="8"/>
      <c r="E53" s="8"/>
      <c r="F53" s="8"/>
      <c r="G53" s="14">
        <f>SUM(G49,G52)</f>
        <v>0</v>
      </c>
      <c r="H53" s="14">
        <f>SUM(H49,H52)</f>
        <v>0</v>
      </c>
    </row>
    <row r="54" spans="1:8" ht="15.75" x14ac:dyDescent="0.25">
      <c r="A54" s="5"/>
      <c r="B54" s="8"/>
      <c r="C54" s="8"/>
      <c r="D54" s="8"/>
      <c r="E54" s="8"/>
      <c r="F54" s="8"/>
      <c r="G54" s="10"/>
      <c r="H54" s="12"/>
    </row>
    <row r="55" spans="1:8" ht="15.75" x14ac:dyDescent="0.25">
      <c r="A55" s="5"/>
      <c r="B55" s="8"/>
      <c r="C55" s="8" t="s">
        <v>84</v>
      </c>
      <c r="D55" s="8"/>
      <c r="E55" s="8"/>
      <c r="F55" s="8"/>
      <c r="G55" s="10"/>
      <c r="H55" s="12"/>
    </row>
    <row r="56" spans="1:8" ht="15.75" x14ac:dyDescent="0.25">
      <c r="A56" s="5"/>
      <c r="B56" s="8"/>
      <c r="C56" s="8" t="s">
        <v>85</v>
      </c>
      <c r="D56" s="8" t="s">
        <v>79</v>
      </c>
      <c r="E56" s="8" t="s">
        <v>79</v>
      </c>
      <c r="F56" s="8" t="s">
        <v>79</v>
      </c>
      <c r="G56" s="10" t="s">
        <v>79</v>
      </c>
      <c r="H56" s="12" t="s">
        <v>79</v>
      </c>
    </row>
    <row r="57" spans="1:8" ht="15.75" x14ac:dyDescent="0.25">
      <c r="A57" s="5"/>
      <c r="B57" s="8"/>
      <c r="C57" s="8" t="s">
        <v>77</v>
      </c>
      <c r="D57" s="8"/>
      <c r="E57" s="8"/>
      <c r="F57" s="8"/>
      <c r="G57" s="10">
        <f>SUM(G56:G56)</f>
        <v>0</v>
      </c>
      <c r="H57" s="13">
        <f>SUM(H56:H56)</f>
        <v>0</v>
      </c>
    </row>
    <row r="58" spans="1:8" ht="15.75" x14ac:dyDescent="0.25">
      <c r="A58" s="5"/>
      <c r="B58" s="8"/>
      <c r="C58" s="8"/>
      <c r="D58" s="8"/>
      <c r="E58" s="8"/>
      <c r="F58" s="8"/>
      <c r="G58" s="10"/>
      <c r="H58" s="12"/>
    </row>
    <row r="59" spans="1:8" ht="15.75" x14ac:dyDescent="0.25">
      <c r="A59" s="5"/>
      <c r="B59" s="8"/>
      <c r="C59" s="8" t="s">
        <v>86</v>
      </c>
      <c r="D59" s="8" t="s">
        <v>79</v>
      </c>
      <c r="E59" s="8" t="s">
        <v>79</v>
      </c>
      <c r="F59" s="8" t="s">
        <v>79</v>
      </c>
      <c r="G59" s="10" t="s">
        <v>79</v>
      </c>
      <c r="H59" s="12" t="s">
        <v>79</v>
      </c>
    </row>
    <row r="60" spans="1:8" ht="15.75" x14ac:dyDescent="0.25">
      <c r="A60" s="5"/>
      <c r="B60" s="8"/>
      <c r="C60" s="8" t="s">
        <v>77</v>
      </c>
      <c r="D60" s="8"/>
      <c r="E60" s="8"/>
      <c r="F60" s="8"/>
      <c r="G60" s="10">
        <f>SUM(G59:G59)</f>
        <v>0</v>
      </c>
      <c r="H60" s="13">
        <f>SUM(H59:H59)</f>
        <v>0</v>
      </c>
    </row>
    <row r="61" spans="1:8" ht="15.75" x14ac:dyDescent="0.25">
      <c r="A61" s="5"/>
      <c r="B61" s="8"/>
      <c r="C61" s="8"/>
      <c r="D61" s="8"/>
      <c r="E61" s="8"/>
      <c r="F61" s="8"/>
      <c r="G61" s="10"/>
      <c r="H61" s="12"/>
    </row>
    <row r="62" spans="1:8" ht="15.75" x14ac:dyDescent="0.25">
      <c r="A62" s="5"/>
      <c r="B62" s="8"/>
      <c r="C62" s="8" t="s">
        <v>87</v>
      </c>
      <c r="D62" s="8" t="s">
        <v>79</v>
      </c>
      <c r="E62" s="8" t="s">
        <v>79</v>
      </c>
      <c r="F62" s="8" t="s">
        <v>79</v>
      </c>
      <c r="G62" s="10" t="s">
        <v>79</v>
      </c>
      <c r="H62" s="12" t="s">
        <v>79</v>
      </c>
    </row>
    <row r="63" spans="1:8" ht="15.75" x14ac:dyDescent="0.25">
      <c r="A63" s="5"/>
      <c r="B63" s="8"/>
      <c r="C63" s="8" t="s">
        <v>77</v>
      </c>
      <c r="D63" s="8"/>
      <c r="E63" s="8"/>
      <c r="F63" s="8"/>
      <c r="G63" s="10">
        <f>SUM(G62:G62)</f>
        <v>0</v>
      </c>
      <c r="H63" s="13">
        <f>SUM(H62:H62)</f>
        <v>0</v>
      </c>
    </row>
    <row r="64" spans="1:8" ht="15.75" x14ac:dyDescent="0.25">
      <c r="A64" s="5"/>
      <c r="B64" s="8"/>
      <c r="C64" s="8" t="s">
        <v>80</v>
      </c>
      <c r="D64" s="8"/>
      <c r="E64" s="8"/>
      <c r="F64" s="8"/>
      <c r="G64" s="14">
        <f>SUM(G57,G60,G63)</f>
        <v>0</v>
      </c>
      <c r="H64" s="14">
        <f>SUM(H57,H60,H63)</f>
        <v>0</v>
      </c>
    </row>
    <row r="65" spans="1:8" ht="15.75" x14ac:dyDescent="0.25">
      <c r="A65" s="5"/>
      <c r="B65" s="8"/>
      <c r="C65" s="8"/>
      <c r="D65" s="8"/>
      <c r="E65" s="8"/>
      <c r="F65" s="8"/>
      <c r="G65" s="10"/>
      <c r="H65" s="12"/>
    </row>
    <row r="66" spans="1:8" ht="15.75" x14ac:dyDescent="0.25">
      <c r="A66" s="5"/>
      <c r="B66" s="8"/>
      <c r="C66" s="8" t="s">
        <v>88</v>
      </c>
      <c r="D66" s="8"/>
      <c r="E66" s="8"/>
      <c r="F66" s="8"/>
      <c r="G66" s="10"/>
      <c r="H66" s="12"/>
    </row>
    <row r="67" spans="1:8" ht="15.75" x14ac:dyDescent="0.25">
      <c r="A67" s="5"/>
      <c r="B67" s="8"/>
      <c r="C67" s="8" t="s">
        <v>89</v>
      </c>
      <c r="D67" s="8" t="s">
        <v>79</v>
      </c>
      <c r="E67" s="8" t="s">
        <v>79</v>
      </c>
      <c r="F67" s="8" t="s">
        <v>79</v>
      </c>
      <c r="G67" s="10" t="s">
        <v>79</v>
      </c>
      <c r="H67" s="12" t="s">
        <v>79</v>
      </c>
    </row>
    <row r="68" spans="1:8" ht="15.75" x14ac:dyDescent="0.25">
      <c r="A68" s="5"/>
      <c r="B68" s="8"/>
      <c r="C68" s="8" t="s">
        <v>77</v>
      </c>
      <c r="D68" s="8"/>
      <c r="E68" s="8"/>
      <c r="F68" s="8"/>
      <c r="G68" s="10">
        <f>SUM(G67:G67)</f>
        <v>0</v>
      </c>
      <c r="H68" s="13">
        <f>SUM(H67:H67)</f>
        <v>0</v>
      </c>
    </row>
    <row r="69" spans="1:8" ht="15.75" x14ac:dyDescent="0.25">
      <c r="A69" s="5"/>
      <c r="B69" s="8"/>
      <c r="C69" s="8" t="s">
        <v>80</v>
      </c>
      <c r="D69" s="8"/>
      <c r="E69" s="8"/>
      <c r="F69" s="8"/>
      <c r="G69" s="14">
        <f>SUM(G68)</f>
        <v>0</v>
      </c>
      <c r="H69" s="14">
        <f>SUM(H68)</f>
        <v>0</v>
      </c>
    </row>
    <row r="70" spans="1:8" ht="15.75" x14ac:dyDescent="0.25">
      <c r="A70" s="5"/>
      <c r="B70" s="8"/>
      <c r="C70" s="8"/>
      <c r="D70" s="8"/>
      <c r="E70" s="8"/>
      <c r="F70" s="8"/>
      <c r="G70" s="10"/>
      <c r="H70" s="12"/>
    </row>
    <row r="71" spans="1:8" ht="15.75" x14ac:dyDescent="0.25">
      <c r="A71" s="5"/>
      <c r="B71" s="8"/>
      <c r="C71" s="8" t="s">
        <v>90</v>
      </c>
      <c r="D71" s="8"/>
      <c r="E71" s="8"/>
      <c r="F71" s="8"/>
      <c r="G71" s="10"/>
      <c r="H71" s="12"/>
    </row>
    <row r="72" spans="1:8" ht="15.75" x14ac:dyDescent="0.25">
      <c r="A72" s="5"/>
      <c r="B72" s="8"/>
      <c r="C72" s="8" t="s">
        <v>91</v>
      </c>
      <c r="D72" s="8" t="s">
        <v>79</v>
      </c>
      <c r="E72" s="8" t="s">
        <v>79</v>
      </c>
      <c r="F72" s="8" t="s">
        <v>79</v>
      </c>
      <c r="G72" s="10" t="s">
        <v>79</v>
      </c>
      <c r="H72" s="12" t="s">
        <v>79</v>
      </c>
    </row>
    <row r="73" spans="1:8" ht="15.75" x14ac:dyDescent="0.25">
      <c r="A73" s="5"/>
      <c r="B73" s="8"/>
      <c r="C73" s="8" t="s">
        <v>77</v>
      </c>
      <c r="D73" s="8"/>
      <c r="E73" s="8"/>
      <c r="F73" s="8"/>
      <c r="G73" s="10">
        <f>SUM(G72:G72)</f>
        <v>0</v>
      </c>
      <c r="H73" s="13">
        <f>SUM(H72:H72)</f>
        <v>0</v>
      </c>
    </row>
    <row r="74" spans="1:8" ht="15.75" x14ac:dyDescent="0.25">
      <c r="A74" s="5"/>
      <c r="B74" s="8"/>
      <c r="C74" s="8"/>
      <c r="D74" s="8"/>
      <c r="E74" s="8"/>
      <c r="F74" s="8"/>
      <c r="G74" s="10"/>
      <c r="H74" s="12"/>
    </row>
    <row r="75" spans="1:8" ht="15.75" x14ac:dyDescent="0.25">
      <c r="A75" s="5"/>
      <c r="B75" s="8"/>
      <c r="C75" s="8" t="s">
        <v>92</v>
      </c>
      <c r="D75" s="8"/>
      <c r="E75" s="8"/>
      <c r="F75" s="8"/>
      <c r="G75" s="10"/>
      <c r="H75" s="12"/>
    </row>
    <row r="76" spans="1:8" ht="15.75" x14ac:dyDescent="0.25">
      <c r="A76" s="15">
        <v>27</v>
      </c>
      <c r="B76" s="16" t="s">
        <v>93</v>
      </c>
      <c r="C76" s="16" t="s">
        <v>94</v>
      </c>
      <c r="D76" s="16" t="s">
        <v>25</v>
      </c>
      <c r="E76" s="16" t="s">
        <v>18</v>
      </c>
      <c r="F76" s="16">
        <v>154.5</v>
      </c>
      <c r="G76" s="17">
        <v>15.44727</v>
      </c>
      <c r="H76" s="18">
        <v>1.1747780000000001</v>
      </c>
    </row>
    <row r="77" spans="1:8" ht="15.75" x14ac:dyDescent="0.25">
      <c r="A77" s="5"/>
      <c r="B77" s="8"/>
      <c r="C77" s="8" t="s">
        <v>77</v>
      </c>
      <c r="D77" s="8"/>
      <c r="E77" s="8"/>
      <c r="F77" s="8"/>
      <c r="G77" s="10">
        <f>SUM(G76:G76)</f>
        <v>15.44727</v>
      </c>
      <c r="H77" s="13">
        <f>SUM(H76:H76)</f>
        <v>1.1747780000000001</v>
      </c>
    </row>
    <row r="78" spans="1:8" ht="15.75" x14ac:dyDescent="0.25">
      <c r="A78" s="5"/>
      <c r="B78" s="8"/>
      <c r="C78" s="8"/>
      <c r="D78" s="8"/>
      <c r="E78" s="8"/>
      <c r="F78" s="8"/>
      <c r="G78" s="10"/>
      <c r="H78" s="12"/>
    </row>
    <row r="79" spans="1:8" ht="15.75" x14ac:dyDescent="0.25">
      <c r="A79" s="5"/>
      <c r="B79" s="8"/>
      <c r="C79" s="8" t="s">
        <v>95</v>
      </c>
      <c r="D79" s="8"/>
      <c r="E79" s="8"/>
      <c r="F79" s="8"/>
      <c r="G79" s="10"/>
      <c r="H79" s="12"/>
    </row>
    <row r="80" spans="1:8" ht="15.75" x14ac:dyDescent="0.25">
      <c r="A80" s="15">
        <v>28</v>
      </c>
      <c r="B80" s="16" t="s">
        <v>25</v>
      </c>
      <c r="C80" s="16" t="s">
        <v>96</v>
      </c>
      <c r="D80" s="16" t="s">
        <v>25</v>
      </c>
      <c r="E80" s="16" t="s">
        <v>18</v>
      </c>
      <c r="F80" s="16">
        <v>0</v>
      </c>
      <c r="G80" s="17">
        <v>-14.25306</v>
      </c>
      <c r="H80" s="18">
        <v>-1.083958</v>
      </c>
    </row>
    <row r="81" spans="1:8" ht="15.75" x14ac:dyDescent="0.25">
      <c r="A81" s="5"/>
      <c r="B81" s="8"/>
      <c r="C81" s="8" t="s">
        <v>77</v>
      </c>
      <c r="D81" s="8"/>
      <c r="E81" s="8"/>
      <c r="F81" s="8"/>
      <c r="G81" s="10">
        <f>SUM(G80:G80)</f>
        <v>-14.25306</v>
      </c>
      <c r="H81" s="13">
        <f>SUM(H80:H80)</f>
        <v>-1.083958</v>
      </c>
    </row>
    <row r="82" spans="1:8" ht="15.75" x14ac:dyDescent="0.25">
      <c r="A82" s="5"/>
      <c r="B82" s="8"/>
      <c r="C82" s="8" t="s">
        <v>80</v>
      </c>
      <c r="D82" s="8"/>
      <c r="E82" s="8"/>
      <c r="F82" s="8"/>
      <c r="G82" s="14">
        <f>SUM(G73,G77,G81)</f>
        <v>1.19421</v>
      </c>
      <c r="H82" s="14">
        <f>SUM(H73,H77,H81)</f>
        <v>9.0820000000000123E-2</v>
      </c>
    </row>
    <row r="83" spans="1:8" ht="15.75" x14ac:dyDescent="0.25">
      <c r="A83" s="6"/>
      <c r="B83" s="9"/>
      <c r="C83" s="9" t="s">
        <v>97</v>
      </c>
      <c r="D83" s="9"/>
      <c r="E83" s="9"/>
      <c r="F83" s="9"/>
      <c r="G83" s="14">
        <f>SUM(G45,G53,G64,G69,G82)</f>
        <v>1314.9096300000001</v>
      </c>
      <c r="H83" s="14">
        <f>SUM(H45,H53,H64,H69,H82)</f>
        <v>99.999997999999991</v>
      </c>
    </row>
    <row r="84" spans="1:8" x14ac:dyDescent="0.25">
      <c r="G84" s="3"/>
    </row>
    <row r="85" spans="1:8" x14ac:dyDescent="0.25">
      <c r="C85" t="s">
        <v>98</v>
      </c>
      <c r="G85" s="3"/>
    </row>
    <row r="86" spans="1:8" x14ac:dyDescent="0.25">
      <c r="G86" s="3"/>
    </row>
    <row r="87" spans="1:8" x14ac:dyDescent="0.25">
      <c r="B87" t="s">
        <v>99</v>
      </c>
      <c r="C87" t="s">
        <v>100</v>
      </c>
      <c r="G87" s="3"/>
    </row>
    <row r="88" spans="1:8" x14ac:dyDescent="0.25">
      <c r="B88" t="s">
        <v>101</v>
      </c>
      <c r="C88" t="s">
        <v>102</v>
      </c>
      <c r="G88" s="3"/>
    </row>
    <row r="89" spans="1:8" x14ac:dyDescent="0.25">
      <c r="B89" t="s">
        <v>103</v>
      </c>
      <c r="C89" s="22" t="s">
        <v>317</v>
      </c>
      <c r="G89" s="3"/>
    </row>
    <row r="90" spans="1:8" x14ac:dyDescent="0.25">
      <c r="C90" s="22" t="s">
        <v>318</v>
      </c>
      <c r="G90" s="3"/>
    </row>
    <row r="91" spans="1:8" x14ac:dyDescent="0.25">
      <c r="C91" s="22" t="s">
        <v>319</v>
      </c>
      <c r="G91" s="3"/>
    </row>
    <row r="92" spans="1:8" x14ac:dyDescent="0.25">
      <c r="C92" s="22" t="s">
        <v>320</v>
      </c>
      <c r="G92" s="3"/>
    </row>
    <row r="93" spans="1:8" x14ac:dyDescent="0.25">
      <c r="B93" t="s">
        <v>104</v>
      </c>
      <c r="C93" s="22" t="s">
        <v>378</v>
      </c>
      <c r="G93" s="3"/>
    </row>
    <row r="94" spans="1:8" x14ac:dyDescent="0.25">
      <c r="C94" s="22" t="s">
        <v>377</v>
      </c>
      <c r="G94" s="3"/>
    </row>
    <row r="95" spans="1:8" x14ac:dyDescent="0.25">
      <c r="C95" s="22" t="s">
        <v>379</v>
      </c>
      <c r="G95" s="3"/>
    </row>
    <row r="96" spans="1:8" x14ac:dyDescent="0.25">
      <c r="C96" s="22" t="s">
        <v>380</v>
      </c>
      <c r="G96" s="3"/>
    </row>
    <row r="97" spans="2:7" x14ac:dyDescent="0.25">
      <c r="B97" t="s">
        <v>105</v>
      </c>
      <c r="C97" t="s">
        <v>106</v>
      </c>
      <c r="G97" s="3"/>
    </row>
    <row r="98" spans="2:7" x14ac:dyDescent="0.25">
      <c r="C98" t="s">
        <v>107</v>
      </c>
      <c r="G98" s="3"/>
    </row>
    <row r="99" spans="2:7" x14ac:dyDescent="0.25">
      <c r="B99" t="s">
        <v>108</v>
      </c>
      <c r="C99" t="s">
        <v>109</v>
      </c>
      <c r="G99" s="3"/>
    </row>
    <row r="100" spans="2:7" x14ac:dyDescent="0.25">
      <c r="B100" t="s">
        <v>110</v>
      </c>
      <c r="C100" t="s">
        <v>111</v>
      </c>
      <c r="G100" s="3"/>
    </row>
    <row r="101" spans="2:7" x14ac:dyDescent="0.25">
      <c r="B101" t="s">
        <v>112</v>
      </c>
      <c r="C101" s="22" t="s">
        <v>415</v>
      </c>
    </row>
    <row r="102" spans="2:7" x14ac:dyDescent="0.25">
      <c r="B102" t="s">
        <v>113</v>
      </c>
      <c r="C102" t="s">
        <v>114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37" zoomScale="55" zoomScaleNormal="55" workbookViewId="0">
      <selection activeCell="F2" sqref="F2"/>
    </sheetView>
  </sheetViews>
  <sheetFormatPr defaultRowHeight="15" x14ac:dyDescent="0.25"/>
  <cols>
    <col min="1" max="1" width="6.7109375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 x14ac:dyDescent="0.35">
      <c r="C1" s="1" t="s">
        <v>0</v>
      </c>
      <c r="G1" s="19"/>
    </row>
    <row r="2" spans="1:8" ht="21" x14ac:dyDescent="0.35">
      <c r="C2" s="2" t="s">
        <v>197</v>
      </c>
      <c r="G2" s="19"/>
    </row>
    <row r="3" spans="1:8" x14ac:dyDescent="0.25">
      <c r="C3" t="s">
        <v>2</v>
      </c>
      <c r="G3" s="19"/>
    </row>
    <row r="4" spans="1:8" x14ac:dyDescent="0.25">
      <c r="G4" s="19"/>
    </row>
    <row r="5" spans="1:8" x14ac:dyDescent="0.25">
      <c r="C5" t="s">
        <v>198</v>
      </c>
      <c r="G5" s="19"/>
    </row>
    <row r="6" spans="1:8" x14ac:dyDescent="0.25">
      <c r="C6" t="s">
        <v>199</v>
      </c>
      <c r="G6" s="19"/>
    </row>
    <row r="7" spans="1:8" x14ac:dyDescent="0.25">
      <c r="C7" t="s">
        <v>200</v>
      </c>
      <c r="G7" s="19"/>
    </row>
    <row r="8" spans="1:8" ht="15.75" x14ac:dyDescent="0.25">
      <c r="A8" s="4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20" t="s">
        <v>12</v>
      </c>
      <c r="H8" s="11" t="s">
        <v>13</v>
      </c>
    </row>
    <row r="9" spans="1:8" ht="15.75" x14ac:dyDescent="0.25">
      <c r="A9" s="5"/>
      <c r="B9" s="8"/>
      <c r="C9" s="8"/>
      <c r="D9" s="8"/>
      <c r="E9" s="8"/>
      <c r="F9" s="8"/>
      <c r="G9" s="10"/>
      <c r="H9" s="12"/>
    </row>
    <row r="10" spans="1:8" ht="15.75" x14ac:dyDescent="0.25">
      <c r="A10" s="5"/>
      <c r="B10" s="8"/>
      <c r="C10" s="8" t="s">
        <v>14</v>
      </c>
      <c r="D10" s="8"/>
      <c r="E10" s="8"/>
      <c r="F10" s="8"/>
      <c r="G10" s="10"/>
      <c r="H10" s="12"/>
    </row>
    <row r="11" spans="1:8" ht="15.75" x14ac:dyDescent="0.25">
      <c r="A11" s="5"/>
      <c r="B11" s="8"/>
      <c r="C11" s="8" t="s">
        <v>15</v>
      </c>
      <c r="D11" s="8"/>
      <c r="E11" s="8"/>
      <c r="F11" s="8"/>
      <c r="G11" s="10"/>
      <c r="H11" s="12"/>
    </row>
    <row r="12" spans="1:8" ht="15.75" x14ac:dyDescent="0.25">
      <c r="A12" s="15">
        <v>1</v>
      </c>
      <c r="B12" s="16" t="s">
        <v>16</v>
      </c>
      <c r="C12" s="16" t="s">
        <v>17</v>
      </c>
      <c r="D12" s="16" t="s">
        <v>18</v>
      </c>
      <c r="E12" s="16" t="s">
        <v>19</v>
      </c>
      <c r="F12" s="16">
        <v>55750</v>
      </c>
      <c r="G12" s="17">
        <v>105.39538</v>
      </c>
      <c r="H12" s="18">
        <v>9.4305889999999994</v>
      </c>
    </row>
    <row r="13" spans="1:8" ht="15.75" x14ac:dyDescent="0.25">
      <c r="A13" s="15">
        <v>2</v>
      </c>
      <c r="B13" s="16" t="s">
        <v>201</v>
      </c>
      <c r="C13" s="16" t="s">
        <v>202</v>
      </c>
      <c r="D13" s="16" t="s">
        <v>18</v>
      </c>
      <c r="E13" s="16" t="s">
        <v>196</v>
      </c>
      <c r="F13" s="16">
        <v>15950</v>
      </c>
      <c r="G13" s="17">
        <v>97.159419999999997</v>
      </c>
      <c r="H13" s="18">
        <v>8.6936509999999991</v>
      </c>
    </row>
    <row r="14" spans="1:8" ht="15.75" x14ac:dyDescent="0.25">
      <c r="A14" s="15">
        <v>3</v>
      </c>
      <c r="B14" s="16" t="s">
        <v>20</v>
      </c>
      <c r="C14" s="16" t="s">
        <v>21</v>
      </c>
      <c r="D14" s="16" t="s">
        <v>18</v>
      </c>
      <c r="E14" s="16" t="s">
        <v>22</v>
      </c>
      <c r="F14" s="16">
        <v>7700</v>
      </c>
      <c r="G14" s="17">
        <v>96.504099999999994</v>
      </c>
      <c r="H14" s="18">
        <v>8.6350130000000007</v>
      </c>
    </row>
    <row r="15" spans="1:8" ht="15.75" x14ac:dyDescent="0.25">
      <c r="A15" s="15">
        <v>4</v>
      </c>
      <c r="B15" s="16" t="s">
        <v>203</v>
      </c>
      <c r="C15" s="16" t="s">
        <v>204</v>
      </c>
      <c r="D15" s="16" t="s">
        <v>18</v>
      </c>
      <c r="E15" s="16" t="s">
        <v>196</v>
      </c>
      <c r="F15" s="16">
        <v>45700</v>
      </c>
      <c r="G15" s="17">
        <v>93.159450000000007</v>
      </c>
      <c r="H15" s="18">
        <v>8.3357399999999995</v>
      </c>
    </row>
    <row r="16" spans="1:8" ht="15.75" x14ac:dyDescent="0.25">
      <c r="A16" s="15">
        <v>5</v>
      </c>
      <c r="B16" s="16" t="s">
        <v>32</v>
      </c>
      <c r="C16" s="16" t="s">
        <v>33</v>
      </c>
      <c r="D16" s="16" t="s">
        <v>18</v>
      </c>
      <c r="E16" s="16" t="s">
        <v>22</v>
      </c>
      <c r="F16" s="16">
        <v>9800</v>
      </c>
      <c r="G16" s="17">
        <v>90.047300000000007</v>
      </c>
      <c r="H16" s="18">
        <v>8.0572700000000008</v>
      </c>
    </row>
    <row r="17" spans="1:8" ht="15.75" x14ac:dyDescent="0.25">
      <c r="A17" s="15">
        <v>6</v>
      </c>
      <c r="B17" s="16" t="s">
        <v>34</v>
      </c>
      <c r="C17" s="16" t="s">
        <v>35</v>
      </c>
      <c r="D17" s="16" t="s">
        <v>18</v>
      </c>
      <c r="E17" s="16" t="s">
        <v>36</v>
      </c>
      <c r="F17" s="16">
        <v>53500</v>
      </c>
      <c r="G17" s="17">
        <v>84.717250000000007</v>
      </c>
      <c r="H17" s="18">
        <v>7.5803469999999997</v>
      </c>
    </row>
    <row r="18" spans="1:8" ht="15.75" x14ac:dyDescent="0.25">
      <c r="A18" s="15">
        <v>7</v>
      </c>
      <c r="B18" s="16" t="s">
        <v>26</v>
      </c>
      <c r="C18" s="16" t="s">
        <v>27</v>
      </c>
      <c r="D18" s="16" t="s">
        <v>18</v>
      </c>
      <c r="E18" s="16" t="s">
        <v>28</v>
      </c>
      <c r="F18" s="16">
        <v>14275</v>
      </c>
      <c r="G18" s="17">
        <v>79.411820000000006</v>
      </c>
      <c r="H18" s="18">
        <v>7.1056270000000001</v>
      </c>
    </row>
    <row r="19" spans="1:8" ht="15.75" x14ac:dyDescent="0.25">
      <c r="A19" s="15">
        <v>8</v>
      </c>
      <c r="B19" s="16" t="s">
        <v>23</v>
      </c>
      <c r="C19" s="16" t="s">
        <v>24</v>
      </c>
      <c r="D19" s="16" t="s">
        <v>18</v>
      </c>
      <c r="E19" s="16" t="s">
        <v>299</v>
      </c>
      <c r="F19" s="16">
        <v>6090</v>
      </c>
      <c r="G19" s="17">
        <v>68.399829999999994</v>
      </c>
      <c r="H19" s="18">
        <v>6.1202940000000003</v>
      </c>
    </row>
    <row r="20" spans="1:8" ht="15.75" x14ac:dyDescent="0.25">
      <c r="A20" s="15">
        <v>9</v>
      </c>
      <c r="B20" s="16" t="s">
        <v>43</v>
      </c>
      <c r="C20" s="16" t="s">
        <v>44</v>
      </c>
      <c r="D20" s="16" t="s">
        <v>18</v>
      </c>
      <c r="E20" s="16" t="s">
        <v>22</v>
      </c>
      <c r="F20" s="16">
        <v>2150</v>
      </c>
      <c r="G20" s="17">
        <v>62.227449999999997</v>
      </c>
      <c r="H20" s="18">
        <v>5.5679999999999996</v>
      </c>
    </row>
    <row r="21" spans="1:8" ht="15.75" x14ac:dyDescent="0.25">
      <c r="A21" s="15">
        <v>10</v>
      </c>
      <c r="B21" s="16" t="s">
        <v>121</v>
      </c>
      <c r="C21" s="16" t="s">
        <v>122</v>
      </c>
      <c r="D21" s="16" t="s">
        <v>18</v>
      </c>
      <c r="E21" s="16" t="s">
        <v>123</v>
      </c>
      <c r="F21" s="16">
        <v>14225</v>
      </c>
      <c r="G21" s="17">
        <v>61.907200000000003</v>
      </c>
      <c r="H21" s="18">
        <v>5.539345</v>
      </c>
    </row>
    <row r="22" spans="1:8" ht="15.75" x14ac:dyDescent="0.25">
      <c r="A22" s="15">
        <v>11</v>
      </c>
      <c r="B22" s="16" t="s">
        <v>73</v>
      </c>
      <c r="C22" s="16" t="s">
        <v>74</v>
      </c>
      <c r="D22" s="16" t="s">
        <v>18</v>
      </c>
      <c r="E22" s="16" t="s">
        <v>19</v>
      </c>
      <c r="F22" s="16">
        <v>3700</v>
      </c>
      <c r="G22" s="17">
        <v>52.762</v>
      </c>
      <c r="H22" s="18">
        <v>4.7210489999999998</v>
      </c>
    </row>
    <row r="23" spans="1:8" ht="15.75" x14ac:dyDescent="0.25">
      <c r="A23" s="15">
        <v>12</v>
      </c>
      <c r="B23" s="16" t="s">
        <v>49</v>
      </c>
      <c r="C23" s="16" t="s">
        <v>50</v>
      </c>
      <c r="D23" s="16" t="s">
        <v>18</v>
      </c>
      <c r="E23" s="16" t="s">
        <v>51</v>
      </c>
      <c r="F23" s="16">
        <v>20400</v>
      </c>
      <c r="G23" s="17">
        <v>49.459800000000001</v>
      </c>
      <c r="H23" s="18">
        <v>4.4255740000000001</v>
      </c>
    </row>
    <row r="24" spans="1:8" ht="15.75" x14ac:dyDescent="0.25">
      <c r="A24" s="15">
        <v>13</v>
      </c>
      <c r="B24" s="16" t="s">
        <v>60</v>
      </c>
      <c r="C24" s="16" t="s">
        <v>61</v>
      </c>
      <c r="D24" s="16" t="s">
        <v>18</v>
      </c>
      <c r="E24" s="16" t="s">
        <v>51</v>
      </c>
      <c r="F24" s="16">
        <v>9100</v>
      </c>
      <c r="G24" s="17">
        <v>40.936349999999997</v>
      </c>
      <c r="H24" s="18">
        <v>3.6629109999999998</v>
      </c>
    </row>
    <row r="25" spans="1:8" ht="15.75" x14ac:dyDescent="0.25">
      <c r="A25" s="15">
        <v>14</v>
      </c>
      <c r="B25" s="16" t="s">
        <v>52</v>
      </c>
      <c r="C25" s="16" t="s">
        <v>53</v>
      </c>
      <c r="D25" s="16" t="s">
        <v>18</v>
      </c>
      <c r="E25" s="16" t="s">
        <v>54</v>
      </c>
      <c r="F25" s="16">
        <v>13000</v>
      </c>
      <c r="G25" s="17">
        <v>33.169499999999999</v>
      </c>
      <c r="H25" s="18">
        <v>2.9679470000000001</v>
      </c>
    </row>
    <row r="26" spans="1:8" ht="15.75" x14ac:dyDescent="0.25">
      <c r="A26" s="15">
        <v>15</v>
      </c>
      <c r="B26" s="16" t="s">
        <v>66</v>
      </c>
      <c r="C26" s="16" t="s">
        <v>67</v>
      </c>
      <c r="D26" s="16" t="s">
        <v>18</v>
      </c>
      <c r="E26" s="16" t="s">
        <v>68</v>
      </c>
      <c r="F26" s="16">
        <v>3000</v>
      </c>
      <c r="G26" s="17">
        <v>31.888500000000001</v>
      </c>
      <c r="H26" s="18">
        <v>2.853326</v>
      </c>
    </row>
    <row r="27" spans="1:8" ht="15.75" x14ac:dyDescent="0.25">
      <c r="A27" s="15">
        <v>16</v>
      </c>
      <c r="B27" s="16" t="s">
        <v>205</v>
      </c>
      <c r="C27" s="16" t="s">
        <v>206</v>
      </c>
      <c r="D27" s="16" t="s">
        <v>18</v>
      </c>
      <c r="E27" s="16" t="s">
        <v>57</v>
      </c>
      <c r="F27" s="16">
        <v>1500</v>
      </c>
      <c r="G27" s="17">
        <v>27.75</v>
      </c>
      <c r="H27" s="18">
        <v>2.4830199999999998</v>
      </c>
    </row>
    <row r="28" spans="1:8" ht="15.75" x14ac:dyDescent="0.25">
      <c r="A28" s="15">
        <v>17</v>
      </c>
      <c r="B28" s="16" t="s">
        <v>71</v>
      </c>
      <c r="C28" s="16" t="s">
        <v>72</v>
      </c>
      <c r="D28" s="16" t="s">
        <v>18</v>
      </c>
      <c r="E28" s="16" t="s">
        <v>39</v>
      </c>
      <c r="F28" s="16">
        <v>3700</v>
      </c>
      <c r="G28" s="17">
        <v>27.75</v>
      </c>
      <c r="H28" s="18">
        <v>2.4830199999999998</v>
      </c>
    </row>
    <row r="29" spans="1:8" ht="15.75" x14ac:dyDescent="0.25">
      <c r="A29" s="15">
        <v>18</v>
      </c>
      <c r="B29" s="16" t="s">
        <v>69</v>
      </c>
      <c r="C29" s="16" t="s">
        <v>70</v>
      </c>
      <c r="D29" s="16" t="s">
        <v>18</v>
      </c>
      <c r="E29" s="16" t="s">
        <v>22</v>
      </c>
      <c r="F29" s="16">
        <v>1000</v>
      </c>
      <c r="G29" s="17">
        <v>9.0945</v>
      </c>
      <c r="H29" s="18">
        <v>0.81376000000000004</v>
      </c>
    </row>
    <row r="30" spans="1:8" ht="15.75" x14ac:dyDescent="0.25">
      <c r="A30" s="5"/>
      <c r="B30" s="8"/>
      <c r="C30" s="8" t="s">
        <v>77</v>
      </c>
      <c r="D30" s="8"/>
      <c r="E30" s="8"/>
      <c r="F30" s="8"/>
      <c r="G30" s="10">
        <f>SUM(G12:G29)</f>
        <v>1111.7398499999997</v>
      </c>
      <c r="H30" s="13">
        <f>SUM(H12:H29)</f>
        <v>99.476482999999973</v>
      </c>
    </row>
    <row r="31" spans="1:8" ht="15.75" x14ac:dyDescent="0.25">
      <c r="A31" s="5"/>
      <c r="B31" s="8"/>
      <c r="C31" s="8"/>
      <c r="D31" s="8"/>
      <c r="E31" s="8"/>
      <c r="F31" s="8"/>
      <c r="G31" s="10"/>
      <c r="H31" s="12"/>
    </row>
    <row r="32" spans="1:8" ht="15.75" x14ac:dyDescent="0.25">
      <c r="A32" s="5"/>
      <c r="B32" s="8"/>
      <c r="C32" s="8" t="s">
        <v>78</v>
      </c>
      <c r="D32" s="8" t="s">
        <v>79</v>
      </c>
      <c r="E32" s="8" t="s">
        <v>79</v>
      </c>
      <c r="F32" s="8" t="s">
        <v>79</v>
      </c>
      <c r="G32" s="10" t="s">
        <v>79</v>
      </c>
      <c r="H32" s="12" t="s">
        <v>79</v>
      </c>
    </row>
    <row r="33" spans="1:8" ht="15.75" x14ac:dyDescent="0.25">
      <c r="A33" s="5"/>
      <c r="B33" s="8"/>
      <c r="C33" s="8" t="s">
        <v>77</v>
      </c>
      <c r="D33" s="8"/>
      <c r="E33" s="8"/>
      <c r="F33" s="8"/>
      <c r="G33" s="10">
        <f>SUM(G32:G32)</f>
        <v>0</v>
      </c>
      <c r="H33" s="13">
        <f>SUM(H32:H32)</f>
        <v>0</v>
      </c>
    </row>
    <row r="34" spans="1:8" ht="15.75" x14ac:dyDescent="0.25">
      <c r="A34" s="5"/>
      <c r="B34" s="8"/>
      <c r="C34" s="8" t="s">
        <v>80</v>
      </c>
      <c r="D34" s="8"/>
      <c r="E34" s="8"/>
      <c r="F34" s="8"/>
      <c r="G34" s="14">
        <f>SUM(G30,G33)</f>
        <v>1111.7398499999997</v>
      </c>
      <c r="H34" s="14">
        <f>SUM(H30,H33)</f>
        <v>99.476482999999973</v>
      </c>
    </row>
    <row r="35" spans="1:8" ht="15.75" x14ac:dyDescent="0.25">
      <c r="A35" s="5"/>
      <c r="B35" s="8"/>
      <c r="C35" s="8"/>
      <c r="D35" s="8"/>
      <c r="E35" s="8"/>
      <c r="F35" s="8"/>
      <c r="G35" s="10"/>
      <c r="H35" s="12"/>
    </row>
    <row r="36" spans="1:8" ht="15.75" x14ac:dyDescent="0.25">
      <c r="A36" s="5"/>
      <c r="B36" s="8"/>
      <c r="C36" s="8" t="s">
        <v>81</v>
      </c>
      <c r="D36" s="8"/>
      <c r="E36" s="8"/>
      <c r="F36" s="8"/>
      <c r="G36" s="10"/>
      <c r="H36" s="12"/>
    </row>
    <row r="37" spans="1:8" ht="15.75" x14ac:dyDescent="0.25">
      <c r="A37" s="5"/>
      <c r="B37" s="8"/>
      <c r="C37" s="8" t="s">
        <v>82</v>
      </c>
      <c r="D37" s="8" t="s">
        <v>79</v>
      </c>
      <c r="E37" s="8" t="s">
        <v>79</v>
      </c>
      <c r="F37" s="8" t="s">
        <v>79</v>
      </c>
      <c r="G37" s="10" t="s">
        <v>79</v>
      </c>
      <c r="H37" s="12" t="s">
        <v>79</v>
      </c>
    </row>
    <row r="38" spans="1:8" ht="15.75" x14ac:dyDescent="0.25">
      <c r="A38" s="5"/>
      <c r="B38" s="8"/>
      <c r="C38" s="8" t="s">
        <v>77</v>
      </c>
      <c r="D38" s="8"/>
      <c r="E38" s="8"/>
      <c r="F38" s="8"/>
      <c r="G38" s="10">
        <f>SUM(G37:G37)</f>
        <v>0</v>
      </c>
      <c r="H38" s="13">
        <f>SUM(H37:H37)</f>
        <v>0</v>
      </c>
    </row>
    <row r="39" spans="1:8" ht="15.75" x14ac:dyDescent="0.25">
      <c r="A39" s="5"/>
      <c r="B39" s="8"/>
      <c r="C39" s="8"/>
      <c r="D39" s="8"/>
      <c r="E39" s="8"/>
      <c r="F39" s="8"/>
      <c r="G39" s="10"/>
      <c r="H39" s="12"/>
    </row>
    <row r="40" spans="1:8" ht="15.75" x14ac:dyDescent="0.25">
      <c r="A40" s="5"/>
      <c r="B40" s="8"/>
      <c r="C40" s="8" t="s">
        <v>83</v>
      </c>
      <c r="D40" s="8" t="s">
        <v>79</v>
      </c>
      <c r="E40" s="8" t="s">
        <v>79</v>
      </c>
      <c r="F40" s="8" t="s">
        <v>79</v>
      </c>
      <c r="G40" s="10" t="s">
        <v>79</v>
      </c>
      <c r="H40" s="12" t="s">
        <v>79</v>
      </c>
    </row>
    <row r="41" spans="1:8" ht="15.75" x14ac:dyDescent="0.25">
      <c r="A41" s="5"/>
      <c r="B41" s="8"/>
      <c r="C41" s="8" t="s">
        <v>77</v>
      </c>
      <c r="D41" s="8"/>
      <c r="E41" s="8"/>
      <c r="F41" s="8"/>
      <c r="G41" s="10">
        <f>SUM(G40:G40)</f>
        <v>0</v>
      </c>
      <c r="H41" s="13">
        <f>SUM(H40:H40)</f>
        <v>0</v>
      </c>
    </row>
    <row r="42" spans="1:8" ht="15.75" x14ac:dyDescent="0.25">
      <c r="A42" s="5"/>
      <c r="B42" s="8"/>
      <c r="C42" s="8" t="s">
        <v>80</v>
      </c>
      <c r="D42" s="8"/>
      <c r="E42" s="8"/>
      <c r="F42" s="8"/>
      <c r="G42" s="14">
        <f>SUM(G38,G41)</f>
        <v>0</v>
      </c>
      <c r="H42" s="14">
        <f>SUM(H38,H41)</f>
        <v>0</v>
      </c>
    </row>
    <row r="43" spans="1:8" ht="15.75" x14ac:dyDescent="0.25">
      <c r="A43" s="5"/>
      <c r="B43" s="8"/>
      <c r="C43" s="8"/>
      <c r="D43" s="8"/>
      <c r="E43" s="8"/>
      <c r="F43" s="8"/>
      <c r="G43" s="10"/>
      <c r="H43" s="12"/>
    </row>
    <row r="44" spans="1:8" ht="15.75" x14ac:dyDescent="0.25">
      <c r="A44" s="5"/>
      <c r="B44" s="8"/>
      <c r="C44" s="8" t="s">
        <v>84</v>
      </c>
      <c r="D44" s="8"/>
      <c r="E44" s="8"/>
      <c r="F44" s="8"/>
      <c r="G44" s="10"/>
      <c r="H44" s="12"/>
    </row>
    <row r="45" spans="1:8" ht="15.75" x14ac:dyDescent="0.25">
      <c r="A45" s="5"/>
      <c r="B45" s="8"/>
      <c r="C45" s="8" t="s">
        <v>85</v>
      </c>
      <c r="D45" s="8" t="s">
        <v>79</v>
      </c>
      <c r="E45" s="8" t="s">
        <v>79</v>
      </c>
      <c r="F45" s="8" t="s">
        <v>79</v>
      </c>
      <c r="G45" s="10" t="s">
        <v>79</v>
      </c>
      <c r="H45" s="12" t="s">
        <v>79</v>
      </c>
    </row>
    <row r="46" spans="1:8" ht="15.75" x14ac:dyDescent="0.25">
      <c r="A46" s="5"/>
      <c r="B46" s="8"/>
      <c r="C46" s="8" t="s">
        <v>77</v>
      </c>
      <c r="D46" s="8"/>
      <c r="E46" s="8"/>
      <c r="F46" s="8"/>
      <c r="G46" s="10">
        <f>SUM(G45:G45)</f>
        <v>0</v>
      </c>
      <c r="H46" s="13">
        <f>SUM(H45:H45)</f>
        <v>0</v>
      </c>
    </row>
    <row r="47" spans="1:8" ht="15.75" x14ac:dyDescent="0.25">
      <c r="A47" s="5"/>
      <c r="B47" s="8"/>
      <c r="C47" s="8"/>
      <c r="D47" s="8"/>
      <c r="E47" s="8"/>
      <c r="F47" s="8"/>
      <c r="G47" s="10"/>
      <c r="H47" s="12"/>
    </row>
    <row r="48" spans="1:8" ht="15.75" x14ac:dyDescent="0.25">
      <c r="A48" s="5"/>
      <c r="B48" s="8"/>
      <c r="C48" s="8" t="s">
        <v>86</v>
      </c>
      <c r="D48" s="8" t="s">
        <v>79</v>
      </c>
      <c r="E48" s="8" t="s">
        <v>79</v>
      </c>
      <c r="F48" s="8" t="s">
        <v>79</v>
      </c>
      <c r="G48" s="10" t="s">
        <v>79</v>
      </c>
      <c r="H48" s="12" t="s">
        <v>79</v>
      </c>
    </row>
    <row r="49" spans="1:8" ht="15.75" x14ac:dyDescent="0.25">
      <c r="A49" s="5"/>
      <c r="B49" s="8"/>
      <c r="C49" s="8" t="s">
        <v>77</v>
      </c>
      <c r="D49" s="8"/>
      <c r="E49" s="8"/>
      <c r="F49" s="8"/>
      <c r="G49" s="10">
        <f>SUM(G48:G48)</f>
        <v>0</v>
      </c>
      <c r="H49" s="13">
        <f>SUM(H48:H48)</f>
        <v>0</v>
      </c>
    </row>
    <row r="50" spans="1:8" ht="15.75" x14ac:dyDescent="0.25">
      <c r="A50" s="5"/>
      <c r="B50" s="8"/>
      <c r="C50" s="8"/>
      <c r="D50" s="8"/>
      <c r="E50" s="8"/>
      <c r="F50" s="8"/>
      <c r="G50" s="10"/>
      <c r="H50" s="12"/>
    </row>
    <row r="51" spans="1:8" ht="15.75" x14ac:dyDescent="0.25">
      <c r="A51" s="5"/>
      <c r="B51" s="8"/>
      <c r="C51" s="8" t="s">
        <v>87</v>
      </c>
      <c r="D51" s="8" t="s">
        <v>79</v>
      </c>
      <c r="E51" s="8" t="s">
        <v>79</v>
      </c>
      <c r="F51" s="8" t="s">
        <v>79</v>
      </c>
      <c r="G51" s="10" t="s">
        <v>79</v>
      </c>
      <c r="H51" s="12" t="s">
        <v>79</v>
      </c>
    </row>
    <row r="52" spans="1:8" ht="15.75" x14ac:dyDescent="0.25">
      <c r="A52" s="5"/>
      <c r="B52" s="8"/>
      <c r="C52" s="8" t="s">
        <v>77</v>
      </c>
      <c r="D52" s="8"/>
      <c r="E52" s="8"/>
      <c r="F52" s="8"/>
      <c r="G52" s="10">
        <f>SUM(G51:G51)</f>
        <v>0</v>
      </c>
      <c r="H52" s="13">
        <f>SUM(H51:H51)</f>
        <v>0</v>
      </c>
    </row>
    <row r="53" spans="1:8" ht="15.75" x14ac:dyDescent="0.25">
      <c r="A53" s="5"/>
      <c r="B53" s="8"/>
      <c r="C53" s="8" t="s">
        <v>80</v>
      </c>
      <c r="D53" s="8"/>
      <c r="E53" s="8"/>
      <c r="F53" s="8"/>
      <c r="G53" s="14">
        <f>SUM(G46,G49,G52)</f>
        <v>0</v>
      </c>
      <c r="H53" s="14">
        <f>SUM(H46,H49,H52)</f>
        <v>0</v>
      </c>
    </row>
    <row r="54" spans="1:8" ht="15.75" x14ac:dyDescent="0.25">
      <c r="A54" s="5"/>
      <c r="B54" s="8"/>
      <c r="C54" s="8"/>
      <c r="D54" s="8"/>
      <c r="E54" s="8"/>
      <c r="F54" s="8"/>
      <c r="G54" s="10"/>
      <c r="H54" s="12"/>
    </row>
    <row r="55" spans="1:8" ht="15.75" x14ac:dyDescent="0.25">
      <c r="A55" s="5"/>
      <c r="B55" s="8"/>
      <c r="C55" s="8" t="s">
        <v>88</v>
      </c>
      <c r="D55" s="8"/>
      <c r="E55" s="8"/>
      <c r="F55" s="8"/>
      <c r="G55" s="10"/>
      <c r="H55" s="12"/>
    </row>
    <row r="56" spans="1:8" ht="15.75" x14ac:dyDescent="0.25">
      <c r="A56" s="5"/>
      <c r="B56" s="8"/>
      <c r="C56" s="8" t="s">
        <v>89</v>
      </c>
      <c r="D56" s="8" t="s">
        <v>79</v>
      </c>
      <c r="E56" s="8" t="s">
        <v>79</v>
      </c>
      <c r="F56" s="8" t="s">
        <v>79</v>
      </c>
      <c r="G56" s="10" t="s">
        <v>79</v>
      </c>
      <c r="H56" s="12" t="s">
        <v>79</v>
      </c>
    </row>
    <row r="57" spans="1:8" ht="15.75" x14ac:dyDescent="0.25">
      <c r="A57" s="5"/>
      <c r="B57" s="8"/>
      <c r="C57" s="8" t="s">
        <v>77</v>
      </c>
      <c r="D57" s="8"/>
      <c r="E57" s="8"/>
      <c r="F57" s="8"/>
      <c r="G57" s="10">
        <f>SUM(G56:G56)</f>
        <v>0</v>
      </c>
      <c r="H57" s="13">
        <f>SUM(H56:H56)</f>
        <v>0</v>
      </c>
    </row>
    <row r="58" spans="1:8" ht="15.75" x14ac:dyDescent="0.25">
      <c r="A58" s="5"/>
      <c r="B58" s="8"/>
      <c r="C58" s="8" t="s">
        <v>80</v>
      </c>
      <c r="D58" s="8"/>
      <c r="E58" s="8"/>
      <c r="F58" s="8"/>
      <c r="G58" s="14">
        <f>SUM(G57)</f>
        <v>0</v>
      </c>
      <c r="H58" s="14">
        <f>SUM(H57)</f>
        <v>0</v>
      </c>
    </row>
    <row r="59" spans="1:8" ht="15.75" x14ac:dyDescent="0.25">
      <c r="A59" s="5"/>
      <c r="B59" s="8"/>
      <c r="C59" s="8"/>
      <c r="D59" s="8"/>
      <c r="E59" s="8"/>
      <c r="F59" s="8"/>
      <c r="G59" s="10"/>
      <c r="H59" s="12"/>
    </row>
    <row r="60" spans="1:8" ht="15.75" x14ac:dyDescent="0.25">
      <c r="A60" s="5"/>
      <c r="B60" s="8"/>
      <c r="C60" s="8" t="s">
        <v>90</v>
      </c>
      <c r="D60" s="8"/>
      <c r="E60" s="8"/>
      <c r="F60" s="8"/>
      <c r="G60" s="10"/>
      <c r="H60" s="12"/>
    </row>
    <row r="61" spans="1:8" ht="15.75" x14ac:dyDescent="0.25">
      <c r="A61" s="5"/>
      <c r="B61" s="8"/>
      <c r="C61" s="8" t="s">
        <v>91</v>
      </c>
      <c r="D61" s="8" t="s">
        <v>79</v>
      </c>
      <c r="E61" s="8" t="s">
        <v>79</v>
      </c>
      <c r="F61" s="8" t="s">
        <v>79</v>
      </c>
      <c r="G61" s="10" t="s">
        <v>79</v>
      </c>
      <c r="H61" s="12" t="s">
        <v>79</v>
      </c>
    </row>
    <row r="62" spans="1:8" ht="15.75" x14ac:dyDescent="0.25">
      <c r="A62" s="5"/>
      <c r="B62" s="8"/>
      <c r="C62" s="8" t="s">
        <v>77</v>
      </c>
      <c r="D62" s="8"/>
      <c r="E62" s="8"/>
      <c r="F62" s="8"/>
      <c r="G62" s="10">
        <f>SUM(G61:G61)</f>
        <v>0</v>
      </c>
      <c r="H62" s="13">
        <f>SUM(H61:H61)</f>
        <v>0</v>
      </c>
    </row>
    <row r="63" spans="1:8" ht="15.75" x14ac:dyDescent="0.25">
      <c r="A63" s="5"/>
      <c r="B63" s="8"/>
      <c r="C63" s="8"/>
      <c r="D63" s="8"/>
      <c r="E63" s="8"/>
      <c r="F63" s="8"/>
      <c r="G63" s="10"/>
      <c r="H63" s="12"/>
    </row>
    <row r="64" spans="1:8" ht="15.75" x14ac:dyDescent="0.25">
      <c r="A64" s="5"/>
      <c r="B64" s="8"/>
      <c r="C64" s="8" t="s">
        <v>92</v>
      </c>
      <c r="D64" s="8"/>
      <c r="E64" s="8"/>
      <c r="F64" s="8"/>
      <c r="G64" s="10"/>
      <c r="H64" s="12"/>
    </row>
    <row r="65" spans="1:8" ht="15.75" x14ac:dyDescent="0.25">
      <c r="A65" s="15">
        <v>19</v>
      </c>
      <c r="B65" s="16" t="s">
        <v>93</v>
      </c>
      <c r="C65" s="16" t="s">
        <v>94</v>
      </c>
      <c r="D65" s="16" t="s">
        <v>25</v>
      </c>
      <c r="E65" s="16" t="s">
        <v>18</v>
      </c>
      <c r="F65" s="16">
        <v>203.3</v>
      </c>
      <c r="G65" s="17">
        <v>20.326409999999999</v>
      </c>
      <c r="H65" s="18">
        <v>1.8187709999999999</v>
      </c>
    </row>
    <row r="66" spans="1:8" ht="15.75" x14ac:dyDescent="0.25">
      <c r="A66" s="5"/>
      <c r="B66" s="8"/>
      <c r="C66" s="8" t="s">
        <v>77</v>
      </c>
      <c r="D66" s="8"/>
      <c r="E66" s="8"/>
      <c r="F66" s="8"/>
      <c r="G66" s="10">
        <f>SUM(G65:G65)</f>
        <v>20.326409999999999</v>
      </c>
      <c r="H66" s="13">
        <f>SUM(H65:H65)</f>
        <v>1.8187709999999999</v>
      </c>
    </row>
    <row r="67" spans="1:8" ht="15.75" x14ac:dyDescent="0.25">
      <c r="A67" s="5"/>
      <c r="B67" s="8"/>
      <c r="C67" s="8"/>
      <c r="D67" s="8"/>
      <c r="E67" s="8"/>
      <c r="F67" s="8"/>
      <c r="G67" s="10"/>
      <c r="H67" s="12"/>
    </row>
    <row r="68" spans="1:8" ht="15.75" x14ac:dyDescent="0.25">
      <c r="A68" s="5"/>
      <c r="B68" s="8"/>
      <c r="C68" s="8" t="s">
        <v>95</v>
      </c>
      <c r="D68" s="8"/>
      <c r="E68" s="8"/>
      <c r="F68" s="8"/>
      <c r="G68" s="10"/>
      <c r="H68" s="12"/>
    </row>
    <row r="69" spans="1:8" ht="15.75" x14ac:dyDescent="0.25">
      <c r="A69" s="15">
        <v>20</v>
      </c>
      <c r="B69" s="16" t="s">
        <v>25</v>
      </c>
      <c r="C69" s="16" t="s">
        <v>96</v>
      </c>
      <c r="D69" s="16" t="s">
        <v>25</v>
      </c>
      <c r="E69" s="16" t="s">
        <v>18</v>
      </c>
      <c r="F69" s="16">
        <v>0</v>
      </c>
      <c r="G69" s="17">
        <v>-14.47564</v>
      </c>
      <c r="H69" s="18">
        <v>-1.2952539999999999</v>
      </c>
    </row>
    <row r="70" spans="1:8" ht="15.75" x14ac:dyDescent="0.25">
      <c r="A70" s="5"/>
      <c r="B70" s="8"/>
      <c r="C70" s="8" t="s">
        <v>77</v>
      </c>
      <c r="D70" s="8"/>
      <c r="E70" s="8"/>
      <c r="F70" s="8"/>
      <c r="G70" s="10">
        <f>SUM(G69:G69)</f>
        <v>-14.47564</v>
      </c>
      <c r="H70" s="13">
        <f>SUM(H69:H69)</f>
        <v>-1.2952539999999999</v>
      </c>
    </row>
    <row r="71" spans="1:8" ht="15.75" x14ac:dyDescent="0.25">
      <c r="A71" s="5"/>
      <c r="B71" s="8"/>
      <c r="C71" s="8" t="s">
        <v>80</v>
      </c>
      <c r="D71" s="8"/>
      <c r="E71" s="8"/>
      <c r="F71" s="8"/>
      <c r="G71" s="14">
        <f>SUM(G62,G66,G70)</f>
        <v>5.8507699999999989</v>
      </c>
      <c r="H71" s="14">
        <f>SUM(H62,H66,H70)</f>
        <v>0.52351700000000001</v>
      </c>
    </row>
    <row r="72" spans="1:8" ht="15.75" x14ac:dyDescent="0.25">
      <c r="A72" s="6"/>
      <c r="B72" s="9"/>
      <c r="C72" s="9" t="s">
        <v>97</v>
      </c>
      <c r="D72" s="9"/>
      <c r="E72" s="9"/>
      <c r="F72" s="9"/>
      <c r="G72" s="14">
        <f>SUM(G34,G42,G53,G58,G71)</f>
        <v>1117.5906199999997</v>
      </c>
      <c r="H72" s="14">
        <f>SUM(H34,H42,H53,H58,H71)</f>
        <v>99.999999999999972</v>
      </c>
    </row>
    <row r="73" spans="1:8" x14ac:dyDescent="0.25">
      <c r="G73" s="3"/>
    </row>
    <row r="74" spans="1:8" x14ac:dyDescent="0.25">
      <c r="C74" t="s">
        <v>98</v>
      </c>
      <c r="G74" s="3"/>
    </row>
    <row r="75" spans="1:8" x14ac:dyDescent="0.25">
      <c r="G75" s="3"/>
    </row>
    <row r="76" spans="1:8" x14ac:dyDescent="0.25">
      <c r="B76" t="s">
        <v>99</v>
      </c>
      <c r="C76" t="s">
        <v>100</v>
      </c>
      <c r="G76" s="3"/>
    </row>
    <row r="77" spans="1:8" x14ac:dyDescent="0.25">
      <c r="B77" t="s">
        <v>101</v>
      </c>
      <c r="C77" t="s">
        <v>102</v>
      </c>
      <c r="G77" s="3"/>
    </row>
    <row r="78" spans="1:8" x14ac:dyDescent="0.25">
      <c r="B78" t="s">
        <v>103</v>
      </c>
      <c r="C78" s="22" t="s">
        <v>321</v>
      </c>
      <c r="G78" s="3"/>
    </row>
    <row r="79" spans="1:8" x14ac:dyDescent="0.25">
      <c r="C79" s="22" t="s">
        <v>322</v>
      </c>
      <c r="G79" s="3"/>
    </row>
    <row r="80" spans="1:8" x14ac:dyDescent="0.25">
      <c r="C80" s="22" t="s">
        <v>323</v>
      </c>
      <c r="G80" s="3"/>
    </row>
    <row r="81" spans="2:7" x14ac:dyDescent="0.25">
      <c r="C81" s="22" t="s">
        <v>324</v>
      </c>
      <c r="G81" s="3"/>
    </row>
    <row r="82" spans="2:7" x14ac:dyDescent="0.25">
      <c r="B82" t="s">
        <v>104</v>
      </c>
      <c r="C82" s="22" t="s">
        <v>381</v>
      </c>
      <c r="G82" s="3"/>
    </row>
    <row r="83" spans="2:7" x14ac:dyDescent="0.25">
      <c r="C83" s="22" t="s">
        <v>382</v>
      </c>
      <c r="G83" s="3"/>
    </row>
    <row r="84" spans="2:7" x14ac:dyDescent="0.25">
      <c r="C84" s="22" t="s">
        <v>383</v>
      </c>
      <c r="G84" s="3"/>
    </row>
    <row r="85" spans="2:7" x14ac:dyDescent="0.25">
      <c r="C85" s="22" t="s">
        <v>384</v>
      </c>
      <c r="G85" s="3"/>
    </row>
    <row r="86" spans="2:7" x14ac:dyDescent="0.25">
      <c r="B86" t="s">
        <v>105</v>
      </c>
      <c r="C86" t="s">
        <v>106</v>
      </c>
      <c r="G86" s="3"/>
    </row>
    <row r="87" spans="2:7" x14ac:dyDescent="0.25">
      <c r="C87" t="s">
        <v>107</v>
      </c>
      <c r="G87" s="3"/>
    </row>
    <row r="88" spans="2:7" x14ac:dyDescent="0.25">
      <c r="B88" t="s">
        <v>108</v>
      </c>
      <c r="C88" t="s">
        <v>109</v>
      </c>
      <c r="G88" s="3"/>
    </row>
    <row r="89" spans="2:7" x14ac:dyDescent="0.25">
      <c r="B89" t="s">
        <v>110</v>
      </c>
      <c r="C89" t="s">
        <v>111</v>
      </c>
      <c r="G89" s="3"/>
    </row>
    <row r="90" spans="2:7" x14ac:dyDescent="0.25">
      <c r="B90" t="s">
        <v>112</v>
      </c>
      <c r="C90" s="22" t="s">
        <v>416</v>
      </c>
      <c r="G90" s="3"/>
    </row>
    <row r="91" spans="2:7" x14ac:dyDescent="0.25">
      <c r="B91" t="s">
        <v>113</v>
      </c>
      <c r="C91" t="s">
        <v>114</v>
      </c>
      <c r="G91" s="3"/>
    </row>
    <row r="92" spans="2:7" x14ac:dyDescent="0.25">
      <c r="G92" s="3"/>
    </row>
    <row r="93" spans="2:7" x14ac:dyDescent="0.25">
      <c r="G93" s="3"/>
    </row>
    <row r="94" spans="2:7" x14ac:dyDescent="0.25">
      <c r="G94" s="3"/>
    </row>
    <row r="95" spans="2:7" x14ac:dyDescent="0.25">
      <c r="G95" s="3"/>
    </row>
    <row r="96" spans="2:7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opLeftCell="A79" zoomScale="70" zoomScaleNormal="70" workbookViewId="0">
      <selection activeCell="F1" sqref="F1"/>
    </sheetView>
  </sheetViews>
  <sheetFormatPr defaultRowHeight="15" x14ac:dyDescent="0.25"/>
  <cols>
    <col min="1" max="1" width="6.7109375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 x14ac:dyDescent="0.35">
      <c r="C1" s="1" t="s">
        <v>0</v>
      </c>
      <c r="G1" s="19"/>
    </row>
    <row r="2" spans="1:8" ht="21" x14ac:dyDescent="0.35">
      <c r="C2" s="2" t="s">
        <v>207</v>
      </c>
      <c r="G2" s="19"/>
    </row>
    <row r="3" spans="1:8" x14ac:dyDescent="0.25">
      <c r="C3" t="s">
        <v>2</v>
      </c>
      <c r="G3" s="19"/>
    </row>
    <row r="4" spans="1:8" x14ac:dyDescent="0.25">
      <c r="G4" s="19"/>
    </row>
    <row r="5" spans="1:8" x14ac:dyDescent="0.25">
      <c r="C5" t="s">
        <v>208</v>
      </c>
      <c r="G5" s="19"/>
    </row>
    <row r="6" spans="1:8" x14ac:dyDescent="0.25">
      <c r="C6" t="s">
        <v>209</v>
      </c>
      <c r="G6" s="19"/>
    </row>
    <row r="7" spans="1:8" x14ac:dyDescent="0.25">
      <c r="C7" t="s">
        <v>210</v>
      </c>
      <c r="G7" s="19"/>
    </row>
    <row r="8" spans="1:8" x14ac:dyDescent="0.25">
      <c r="C8" t="s">
        <v>211</v>
      </c>
      <c r="G8" s="19"/>
    </row>
    <row r="9" spans="1:8" ht="15.75" x14ac:dyDescent="0.25">
      <c r="A9" s="4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20" t="s">
        <v>12</v>
      </c>
      <c r="H9" s="11" t="s">
        <v>13</v>
      </c>
    </row>
    <row r="10" spans="1:8" ht="15.75" x14ac:dyDescent="0.25">
      <c r="A10" s="5"/>
      <c r="B10" s="8"/>
      <c r="C10" s="8"/>
      <c r="D10" s="8"/>
      <c r="E10" s="8"/>
      <c r="F10" s="8"/>
      <c r="G10" s="10"/>
      <c r="H10" s="12"/>
    </row>
    <row r="11" spans="1:8" ht="15.75" x14ac:dyDescent="0.25">
      <c r="A11" s="5"/>
      <c r="B11" s="8"/>
      <c r="C11" s="8" t="s">
        <v>14</v>
      </c>
      <c r="D11" s="8"/>
      <c r="E11" s="8"/>
      <c r="F11" s="8"/>
      <c r="G11" s="10"/>
      <c r="H11" s="12"/>
    </row>
    <row r="12" spans="1:8" ht="15.75" x14ac:dyDescent="0.25">
      <c r="A12" s="5"/>
      <c r="B12" s="8"/>
      <c r="C12" s="8" t="s">
        <v>15</v>
      </c>
      <c r="D12" s="8"/>
      <c r="E12" s="8"/>
      <c r="F12" s="8"/>
      <c r="G12" s="10"/>
      <c r="H12" s="12"/>
    </row>
    <row r="13" spans="1:8" ht="15.75" x14ac:dyDescent="0.25">
      <c r="A13" s="15">
        <v>1</v>
      </c>
      <c r="B13" s="16" t="s">
        <v>26</v>
      </c>
      <c r="C13" s="16" t="s">
        <v>27</v>
      </c>
      <c r="D13" s="16" t="s">
        <v>18</v>
      </c>
      <c r="E13" s="16" t="s">
        <v>28</v>
      </c>
      <c r="F13" s="16">
        <v>71025</v>
      </c>
      <c r="G13" s="17">
        <v>395.11207999999999</v>
      </c>
      <c r="H13" s="18">
        <v>5.9981819999999999</v>
      </c>
    </row>
    <row r="14" spans="1:8" ht="15.75" x14ac:dyDescent="0.25">
      <c r="A14" s="15">
        <v>2</v>
      </c>
      <c r="B14" s="16" t="s">
        <v>34</v>
      </c>
      <c r="C14" s="16" t="s">
        <v>35</v>
      </c>
      <c r="D14" s="16" t="s">
        <v>18</v>
      </c>
      <c r="E14" s="16" t="s">
        <v>36</v>
      </c>
      <c r="F14" s="16">
        <v>228415</v>
      </c>
      <c r="G14" s="17">
        <v>361.69515000000001</v>
      </c>
      <c r="H14" s="18">
        <v>5.4908799999999998</v>
      </c>
    </row>
    <row r="15" spans="1:8" ht="15.75" x14ac:dyDescent="0.25">
      <c r="A15" s="15">
        <v>3</v>
      </c>
      <c r="B15" s="16" t="s">
        <v>20</v>
      </c>
      <c r="C15" s="16" t="s">
        <v>21</v>
      </c>
      <c r="D15" s="16" t="s">
        <v>18</v>
      </c>
      <c r="E15" s="16" t="s">
        <v>22</v>
      </c>
      <c r="F15" s="16">
        <v>27980</v>
      </c>
      <c r="G15" s="17">
        <v>350.67334</v>
      </c>
      <c r="H15" s="18">
        <v>5.3235590000000004</v>
      </c>
    </row>
    <row r="16" spans="1:8" ht="15.75" x14ac:dyDescent="0.25">
      <c r="A16" s="15">
        <v>4</v>
      </c>
      <c r="B16" s="16" t="s">
        <v>43</v>
      </c>
      <c r="C16" s="16" t="s">
        <v>44</v>
      </c>
      <c r="D16" s="16" t="s">
        <v>18</v>
      </c>
      <c r="E16" s="16" t="s">
        <v>22</v>
      </c>
      <c r="F16" s="16">
        <v>12050</v>
      </c>
      <c r="G16" s="17">
        <v>348.76315</v>
      </c>
      <c r="H16" s="18">
        <v>5.2945599999999997</v>
      </c>
    </row>
    <row r="17" spans="1:8" ht="15.75" x14ac:dyDescent="0.25">
      <c r="A17" s="15">
        <v>5</v>
      </c>
      <c r="B17" s="16" t="s">
        <v>29</v>
      </c>
      <c r="C17" s="16" t="s">
        <v>30</v>
      </c>
      <c r="D17" s="16" t="s">
        <v>18</v>
      </c>
      <c r="E17" s="16" t="s">
        <v>31</v>
      </c>
      <c r="F17" s="16">
        <v>272700</v>
      </c>
      <c r="G17" s="17">
        <v>346.32900000000001</v>
      </c>
      <c r="H17" s="18">
        <v>5.2576070000000001</v>
      </c>
    </row>
    <row r="18" spans="1:8" ht="15.75" x14ac:dyDescent="0.25">
      <c r="A18" s="15">
        <v>6</v>
      </c>
      <c r="B18" s="16" t="s">
        <v>32</v>
      </c>
      <c r="C18" s="16" t="s">
        <v>33</v>
      </c>
      <c r="D18" s="16" t="s">
        <v>18</v>
      </c>
      <c r="E18" s="16" t="s">
        <v>22</v>
      </c>
      <c r="F18" s="16">
        <v>37500</v>
      </c>
      <c r="G18" s="17">
        <v>344.56875000000002</v>
      </c>
      <c r="H18" s="18">
        <v>5.2308849999999998</v>
      </c>
    </row>
    <row r="19" spans="1:8" ht="15.75" x14ac:dyDescent="0.25">
      <c r="A19" s="15">
        <v>7</v>
      </c>
      <c r="B19" s="16" t="s">
        <v>16</v>
      </c>
      <c r="C19" s="16" t="s">
        <v>17</v>
      </c>
      <c r="D19" s="16" t="s">
        <v>18</v>
      </c>
      <c r="E19" s="16" t="s">
        <v>19</v>
      </c>
      <c r="F19" s="16">
        <v>172053</v>
      </c>
      <c r="G19" s="17">
        <v>325.26620000000003</v>
      </c>
      <c r="H19" s="18">
        <v>4.9378539999999997</v>
      </c>
    </row>
    <row r="20" spans="1:8" ht="15.75" x14ac:dyDescent="0.25">
      <c r="A20" s="15">
        <v>8</v>
      </c>
      <c r="B20" s="16" t="s">
        <v>203</v>
      </c>
      <c r="C20" s="16" t="s">
        <v>204</v>
      </c>
      <c r="D20" s="16" t="s">
        <v>18</v>
      </c>
      <c r="E20" s="16" t="s">
        <v>196</v>
      </c>
      <c r="F20" s="16">
        <v>154150</v>
      </c>
      <c r="G20" s="17">
        <v>314.23478</v>
      </c>
      <c r="H20" s="18">
        <v>4.7703860000000002</v>
      </c>
    </row>
    <row r="21" spans="1:8" ht="15.75" x14ac:dyDescent="0.25">
      <c r="A21" s="15">
        <v>9</v>
      </c>
      <c r="B21" s="16" t="s">
        <v>23</v>
      </c>
      <c r="C21" s="16" t="s">
        <v>24</v>
      </c>
      <c r="D21" s="16" t="s">
        <v>18</v>
      </c>
      <c r="E21" s="16" t="s">
        <v>299</v>
      </c>
      <c r="F21" s="16">
        <v>27597</v>
      </c>
      <c r="G21" s="17">
        <v>309.95571000000001</v>
      </c>
      <c r="H21" s="18">
        <v>4.7054260000000001</v>
      </c>
    </row>
    <row r="22" spans="1:8" ht="15.75" x14ac:dyDescent="0.25">
      <c r="A22" s="15">
        <v>10</v>
      </c>
      <c r="B22" s="16" t="s">
        <v>182</v>
      </c>
      <c r="C22" s="16" t="s">
        <v>183</v>
      </c>
      <c r="D22" s="16" t="s">
        <v>18</v>
      </c>
      <c r="E22" s="16" t="s">
        <v>22</v>
      </c>
      <c r="F22" s="16">
        <v>8800</v>
      </c>
      <c r="G22" s="17">
        <v>267.83679999999998</v>
      </c>
      <c r="H22" s="18">
        <v>4.06602</v>
      </c>
    </row>
    <row r="23" spans="1:8" ht="15.75" x14ac:dyDescent="0.25">
      <c r="A23" s="15">
        <v>11</v>
      </c>
      <c r="B23" s="16" t="s">
        <v>124</v>
      </c>
      <c r="C23" s="16" t="s">
        <v>125</v>
      </c>
      <c r="D23" s="16" t="s">
        <v>18</v>
      </c>
      <c r="E23" s="16" t="s">
        <v>123</v>
      </c>
      <c r="F23" s="16">
        <v>24000</v>
      </c>
      <c r="G23" s="17">
        <v>244.464</v>
      </c>
      <c r="H23" s="18">
        <v>3.7111990000000001</v>
      </c>
    </row>
    <row r="24" spans="1:8" ht="15.75" x14ac:dyDescent="0.25">
      <c r="A24" s="15">
        <v>12</v>
      </c>
      <c r="B24" s="16" t="s">
        <v>75</v>
      </c>
      <c r="C24" s="16" t="s">
        <v>76</v>
      </c>
      <c r="D24" s="16" t="s">
        <v>18</v>
      </c>
      <c r="E24" s="16" t="s">
        <v>68</v>
      </c>
      <c r="F24" s="16">
        <v>125500</v>
      </c>
      <c r="G24" s="17">
        <v>197.286</v>
      </c>
      <c r="H24" s="18">
        <v>2.9949910000000002</v>
      </c>
    </row>
    <row r="25" spans="1:8" ht="15.75" x14ac:dyDescent="0.25">
      <c r="A25" s="15">
        <v>13</v>
      </c>
      <c r="B25" s="16" t="s">
        <v>60</v>
      </c>
      <c r="C25" s="16" t="s">
        <v>61</v>
      </c>
      <c r="D25" s="16" t="s">
        <v>18</v>
      </c>
      <c r="E25" s="16" t="s">
        <v>51</v>
      </c>
      <c r="F25" s="16">
        <v>43350</v>
      </c>
      <c r="G25" s="17">
        <v>195.00997000000001</v>
      </c>
      <c r="H25" s="18">
        <v>2.960439</v>
      </c>
    </row>
    <row r="26" spans="1:8" ht="15.75" x14ac:dyDescent="0.25">
      <c r="A26" s="15">
        <v>14</v>
      </c>
      <c r="B26" s="16" t="s">
        <v>121</v>
      </c>
      <c r="C26" s="16" t="s">
        <v>122</v>
      </c>
      <c r="D26" s="16" t="s">
        <v>18</v>
      </c>
      <c r="E26" s="16" t="s">
        <v>123</v>
      </c>
      <c r="F26" s="16">
        <v>42500</v>
      </c>
      <c r="G26" s="17">
        <v>184.96</v>
      </c>
      <c r="H26" s="18">
        <v>2.807871</v>
      </c>
    </row>
    <row r="27" spans="1:8" ht="15.75" x14ac:dyDescent="0.25">
      <c r="A27" s="15">
        <v>15</v>
      </c>
      <c r="B27" s="16" t="s">
        <v>55</v>
      </c>
      <c r="C27" s="16" t="s">
        <v>56</v>
      </c>
      <c r="D27" s="16" t="s">
        <v>18</v>
      </c>
      <c r="E27" s="16" t="s">
        <v>57</v>
      </c>
      <c r="F27" s="16">
        <v>4000</v>
      </c>
      <c r="G27" s="17">
        <v>164.50200000000001</v>
      </c>
      <c r="H27" s="18">
        <v>2.4972989999999999</v>
      </c>
    </row>
    <row r="28" spans="1:8" ht="15.75" x14ac:dyDescent="0.25">
      <c r="A28" s="15">
        <v>16</v>
      </c>
      <c r="B28" s="16" t="s">
        <v>40</v>
      </c>
      <c r="C28" s="16" t="s">
        <v>41</v>
      </c>
      <c r="D28" s="16" t="s">
        <v>18</v>
      </c>
      <c r="E28" s="16" t="s">
        <v>42</v>
      </c>
      <c r="F28" s="16">
        <v>22850</v>
      </c>
      <c r="G28" s="17">
        <v>157.15088</v>
      </c>
      <c r="H28" s="18">
        <v>2.3857020000000002</v>
      </c>
    </row>
    <row r="29" spans="1:8" ht="15.75" x14ac:dyDescent="0.25">
      <c r="A29" s="15">
        <v>17</v>
      </c>
      <c r="B29" s="16" t="s">
        <v>186</v>
      </c>
      <c r="C29" s="16" t="s">
        <v>187</v>
      </c>
      <c r="D29" s="16" t="s">
        <v>18</v>
      </c>
      <c r="E29" s="16" t="s">
        <v>19</v>
      </c>
      <c r="F29" s="16">
        <v>9900</v>
      </c>
      <c r="G29" s="17">
        <v>155.23695000000001</v>
      </c>
      <c r="H29" s="18">
        <v>2.356646</v>
      </c>
    </row>
    <row r="30" spans="1:8" ht="15.75" x14ac:dyDescent="0.25">
      <c r="A30" s="15">
        <v>18</v>
      </c>
      <c r="B30" s="16" t="s">
        <v>52</v>
      </c>
      <c r="C30" s="16" t="s">
        <v>53</v>
      </c>
      <c r="D30" s="16" t="s">
        <v>18</v>
      </c>
      <c r="E30" s="16" t="s">
        <v>54</v>
      </c>
      <c r="F30" s="16">
        <v>55000</v>
      </c>
      <c r="G30" s="17">
        <v>140.33250000000001</v>
      </c>
      <c r="H30" s="18">
        <v>2.130382</v>
      </c>
    </row>
    <row r="31" spans="1:8" ht="15.75" x14ac:dyDescent="0.25">
      <c r="A31" s="15">
        <v>19</v>
      </c>
      <c r="B31" s="16" t="s">
        <v>49</v>
      </c>
      <c r="C31" s="16" t="s">
        <v>50</v>
      </c>
      <c r="D31" s="16" t="s">
        <v>18</v>
      </c>
      <c r="E31" s="16" t="s">
        <v>51</v>
      </c>
      <c r="F31" s="16">
        <v>56000</v>
      </c>
      <c r="G31" s="17">
        <v>135.77199999999999</v>
      </c>
      <c r="H31" s="18">
        <v>2.06115</v>
      </c>
    </row>
    <row r="32" spans="1:8" ht="15.75" x14ac:dyDescent="0.25">
      <c r="A32" s="15">
        <v>20</v>
      </c>
      <c r="B32" s="16" t="s">
        <v>212</v>
      </c>
      <c r="C32" s="16" t="s">
        <v>213</v>
      </c>
      <c r="D32" s="16" t="s">
        <v>18</v>
      </c>
      <c r="E32" s="16" t="s">
        <v>214</v>
      </c>
      <c r="F32" s="16">
        <v>13880</v>
      </c>
      <c r="G32" s="17">
        <v>134.26123999999999</v>
      </c>
      <c r="H32" s="18">
        <v>2.0382150000000001</v>
      </c>
    </row>
    <row r="33" spans="1:8" ht="15.75" x14ac:dyDescent="0.25">
      <c r="A33" s="15">
        <v>21</v>
      </c>
      <c r="B33" s="16" t="s">
        <v>184</v>
      </c>
      <c r="C33" s="16" t="s">
        <v>185</v>
      </c>
      <c r="D33" s="16" t="s">
        <v>18</v>
      </c>
      <c r="E33" s="16" t="s">
        <v>123</v>
      </c>
      <c r="F33" s="16">
        <v>14260</v>
      </c>
      <c r="G33" s="17">
        <v>131.29894999999999</v>
      </c>
      <c r="H33" s="18">
        <v>1.993244</v>
      </c>
    </row>
    <row r="34" spans="1:8" ht="15.75" x14ac:dyDescent="0.25">
      <c r="A34" s="15">
        <v>22</v>
      </c>
      <c r="B34" s="16" t="s">
        <v>192</v>
      </c>
      <c r="C34" s="16" t="s">
        <v>193</v>
      </c>
      <c r="D34" s="16" t="s">
        <v>18</v>
      </c>
      <c r="E34" s="16" t="s">
        <v>123</v>
      </c>
      <c r="F34" s="16">
        <v>16880</v>
      </c>
      <c r="G34" s="17">
        <v>129.90848</v>
      </c>
      <c r="H34" s="18">
        <v>1.9721359999999999</v>
      </c>
    </row>
    <row r="35" spans="1:8" ht="15.75" x14ac:dyDescent="0.25">
      <c r="A35" s="15">
        <v>23</v>
      </c>
      <c r="B35" s="16" t="s">
        <v>215</v>
      </c>
      <c r="C35" s="16" t="s">
        <v>216</v>
      </c>
      <c r="D35" s="16" t="s">
        <v>18</v>
      </c>
      <c r="E35" s="16" t="s">
        <v>123</v>
      </c>
      <c r="F35" s="16">
        <v>6403</v>
      </c>
      <c r="G35" s="17">
        <v>129.72478000000001</v>
      </c>
      <c r="H35" s="18">
        <v>1.969347</v>
      </c>
    </row>
    <row r="36" spans="1:8" ht="15.75" x14ac:dyDescent="0.25">
      <c r="A36" s="15">
        <v>24</v>
      </c>
      <c r="B36" s="16" t="s">
        <v>45</v>
      </c>
      <c r="C36" s="16" t="s">
        <v>46</v>
      </c>
      <c r="D36" s="16" t="s">
        <v>18</v>
      </c>
      <c r="E36" s="16" t="s">
        <v>36</v>
      </c>
      <c r="F36" s="16">
        <v>18945</v>
      </c>
      <c r="G36" s="17">
        <v>128.44710000000001</v>
      </c>
      <c r="H36" s="18">
        <v>1.949951</v>
      </c>
    </row>
    <row r="37" spans="1:8" ht="15.75" x14ac:dyDescent="0.25">
      <c r="A37" s="15">
        <v>25</v>
      </c>
      <c r="B37" s="16" t="s">
        <v>47</v>
      </c>
      <c r="C37" s="16" t="s">
        <v>48</v>
      </c>
      <c r="D37" s="16" t="s">
        <v>18</v>
      </c>
      <c r="E37" s="16" t="s">
        <v>19</v>
      </c>
      <c r="F37" s="16">
        <v>557950</v>
      </c>
      <c r="G37" s="17">
        <v>107.1264</v>
      </c>
      <c r="H37" s="18">
        <v>1.626282</v>
      </c>
    </row>
    <row r="38" spans="1:8" ht="15.75" x14ac:dyDescent="0.25">
      <c r="A38" s="15">
        <v>26</v>
      </c>
      <c r="B38" s="16" t="s">
        <v>217</v>
      </c>
      <c r="C38" s="16" t="s">
        <v>218</v>
      </c>
      <c r="D38" s="16" t="s">
        <v>18</v>
      </c>
      <c r="E38" s="16" t="s">
        <v>196</v>
      </c>
      <c r="F38" s="16">
        <v>18700</v>
      </c>
      <c r="G38" s="17">
        <v>104.52365</v>
      </c>
      <c r="H38" s="18">
        <v>1.58677</v>
      </c>
    </row>
    <row r="39" spans="1:8" ht="15.75" x14ac:dyDescent="0.25">
      <c r="A39" s="15">
        <v>27</v>
      </c>
      <c r="B39" s="16" t="s">
        <v>66</v>
      </c>
      <c r="C39" s="16" t="s">
        <v>67</v>
      </c>
      <c r="D39" s="16" t="s">
        <v>18</v>
      </c>
      <c r="E39" s="16" t="s">
        <v>68</v>
      </c>
      <c r="F39" s="16">
        <v>9000</v>
      </c>
      <c r="G39" s="17">
        <v>95.665499999999994</v>
      </c>
      <c r="H39" s="18">
        <v>1.452294</v>
      </c>
    </row>
    <row r="40" spans="1:8" ht="15.75" x14ac:dyDescent="0.25">
      <c r="A40" s="15">
        <v>28</v>
      </c>
      <c r="B40" s="16" t="s">
        <v>219</v>
      </c>
      <c r="C40" s="16" t="s">
        <v>220</v>
      </c>
      <c r="D40" s="16" t="s">
        <v>18</v>
      </c>
      <c r="E40" s="16" t="s">
        <v>57</v>
      </c>
      <c r="F40" s="16">
        <v>200000</v>
      </c>
      <c r="G40" s="17">
        <v>95.2</v>
      </c>
      <c r="H40" s="18">
        <v>1.445228</v>
      </c>
    </row>
    <row r="41" spans="1:8" ht="15.75" x14ac:dyDescent="0.25">
      <c r="A41" s="15">
        <v>29</v>
      </c>
      <c r="B41" s="16" t="s">
        <v>221</v>
      </c>
      <c r="C41" s="16" t="s">
        <v>222</v>
      </c>
      <c r="D41" s="16" t="s">
        <v>18</v>
      </c>
      <c r="E41" s="16" t="s">
        <v>214</v>
      </c>
      <c r="F41" s="16">
        <v>40000</v>
      </c>
      <c r="G41" s="17">
        <v>85.84</v>
      </c>
      <c r="H41" s="18">
        <v>1.303134</v>
      </c>
    </row>
    <row r="42" spans="1:8" ht="15.75" x14ac:dyDescent="0.25">
      <c r="A42" s="15">
        <v>30</v>
      </c>
      <c r="B42" s="16" t="s">
        <v>223</v>
      </c>
      <c r="C42" s="16" t="s">
        <v>224</v>
      </c>
      <c r="D42" s="16" t="s">
        <v>18</v>
      </c>
      <c r="E42" s="16" t="s">
        <v>225</v>
      </c>
      <c r="F42" s="16">
        <v>4300</v>
      </c>
      <c r="G42" s="17">
        <v>70.053449999999998</v>
      </c>
      <c r="H42" s="18">
        <v>1.0634790000000001</v>
      </c>
    </row>
    <row r="43" spans="1:8" ht="15.75" x14ac:dyDescent="0.25">
      <c r="A43" s="15">
        <v>31</v>
      </c>
      <c r="B43" s="16" t="s">
        <v>64</v>
      </c>
      <c r="C43" s="16" t="s">
        <v>65</v>
      </c>
      <c r="D43" s="16" t="s">
        <v>18</v>
      </c>
      <c r="E43" s="16" t="s">
        <v>22</v>
      </c>
      <c r="F43" s="16">
        <v>4250</v>
      </c>
      <c r="G43" s="17">
        <v>67.989369999999994</v>
      </c>
      <c r="H43" s="18">
        <v>1.032144</v>
      </c>
    </row>
    <row r="44" spans="1:8" ht="15.75" x14ac:dyDescent="0.25">
      <c r="A44" s="15">
        <v>32</v>
      </c>
      <c r="B44" s="16" t="s">
        <v>226</v>
      </c>
      <c r="C44" s="16" t="s">
        <v>227</v>
      </c>
      <c r="D44" s="16" t="s">
        <v>18</v>
      </c>
      <c r="E44" s="16" t="s">
        <v>228</v>
      </c>
      <c r="F44" s="16">
        <v>34000</v>
      </c>
      <c r="G44" s="17">
        <v>62.423999999999999</v>
      </c>
      <c r="H44" s="18">
        <v>0.94765600000000005</v>
      </c>
    </row>
    <row r="45" spans="1:8" ht="15.75" x14ac:dyDescent="0.25">
      <c r="A45" s="15">
        <v>33</v>
      </c>
      <c r="B45" s="16" t="s">
        <v>229</v>
      </c>
      <c r="C45" s="16" t="s">
        <v>230</v>
      </c>
      <c r="D45" s="16" t="s">
        <v>18</v>
      </c>
      <c r="E45" s="16" t="s">
        <v>196</v>
      </c>
      <c r="F45" s="16">
        <v>45000</v>
      </c>
      <c r="G45" s="17">
        <v>58.5</v>
      </c>
      <c r="H45" s="18">
        <v>0.88808600000000004</v>
      </c>
    </row>
    <row r="46" spans="1:8" ht="15.75" x14ac:dyDescent="0.25">
      <c r="A46" s="15">
        <v>34</v>
      </c>
      <c r="B46" s="16" t="s">
        <v>126</v>
      </c>
      <c r="C46" s="16" t="s">
        <v>127</v>
      </c>
      <c r="D46" s="16" t="s">
        <v>18</v>
      </c>
      <c r="E46" s="16" t="s">
        <v>123</v>
      </c>
      <c r="F46" s="16">
        <v>10500</v>
      </c>
      <c r="G46" s="17">
        <v>48.777749999999997</v>
      </c>
      <c r="H46" s="18">
        <v>0.74049299999999996</v>
      </c>
    </row>
    <row r="47" spans="1:8" ht="15.75" x14ac:dyDescent="0.25">
      <c r="A47" s="15">
        <v>35</v>
      </c>
      <c r="B47" s="16" t="s">
        <v>231</v>
      </c>
      <c r="C47" s="16" t="s">
        <v>232</v>
      </c>
      <c r="D47" s="16" t="s">
        <v>18</v>
      </c>
      <c r="E47" s="16" t="s">
        <v>225</v>
      </c>
      <c r="F47" s="16">
        <v>3000</v>
      </c>
      <c r="G47" s="17">
        <v>46.805999999999997</v>
      </c>
      <c r="H47" s="18">
        <v>0.71055999999999997</v>
      </c>
    </row>
    <row r="48" spans="1:8" ht="15.75" x14ac:dyDescent="0.25">
      <c r="A48" s="15">
        <v>36</v>
      </c>
      <c r="B48" s="16" t="s">
        <v>37</v>
      </c>
      <c r="C48" s="16" t="s">
        <v>38</v>
      </c>
      <c r="D48" s="16" t="s">
        <v>18</v>
      </c>
      <c r="E48" s="16" t="s">
        <v>39</v>
      </c>
      <c r="F48" s="16">
        <v>35000</v>
      </c>
      <c r="G48" s="17">
        <v>25.76</v>
      </c>
      <c r="H48" s="18">
        <v>0.39106200000000002</v>
      </c>
    </row>
    <row r="49" spans="1:8" ht="15.75" x14ac:dyDescent="0.25">
      <c r="A49" s="15">
        <v>37</v>
      </c>
      <c r="B49" s="16" t="s">
        <v>131</v>
      </c>
      <c r="C49" s="16" t="s">
        <v>132</v>
      </c>
      <c r="D49" s="16" t="s">
        <v>18</v>
      </c>
      <c r="E49" s="16" t="s">
        <v>123</v>
      </c>
      <c r="F49" s="16">
        <v>16880</v>
      </c>
      <c r="G49" s="17">
        <v>20.737079999999999</v>
      </c>
      <c r="H49" s="18">
        <v>0.31480900000000001</v>
      </c>
    </row>
    <row r="50" spans="1:8" ht="15.75" x14ac:dyDescent="0.25">
      <c r="A50" s="15">
        <v>38</v>
      </c>
      <c r="B50" s="16" t="s">
        <v>69</v>
      </c>
      <c r="C50" s="16" t="s">
        <v>70</v>
      </c>
      <c r="D50" s="16" t="s">
        <v>18</v>
      </c>
      <c r="E50" s="16" t="s">
        <v>22</v>
      </c>
      <c r="F50" s="16">
        <v>700</v>
      </c>
      <c r="G50" s="17">
        <v>6.3661500000000002</v>
      </c>
      <c r="H50" s="18">
        <v>9.6643999999999994E-2</v>
      </c>
    </row>
    <row r="51" spans="1:8" ht="15.75" x14ac:dyDescent="0.25">
      <c r="A51" s="5"/>
      <c r="B51" s="8"/>
      <c r="C51" s="8" t="s">
        <v>77</v>
      </c>
      <c r="D51" s="8"/>
      <c r="E51" s="8"/>
      <c r="F51" s="8"/>
      <c r="G51" s="10">
        <f>SUM(G13:G50)</f>
        <v>6488.5591600000034</v>
      </c>
      <c r="H51" s="13">
        <f>SUM(H13:H50)</f>
        <v>98.502572000000001</v>
      </c>
    </row>
    <row r="52" spans="1:8" ht="15.75" x14ac:dyDescent="0.25">
      <c r="A52" s="5"/>
      <c r="B52" s="8"/>
      <c r="C52" s="8"/>
      <c r="D52" s="8"/>
      <c r="E52" s="8"/>
      <c r="F52" s="8"/>
      <c r="G52" s="10"/>
      <c r="H52" s="12"/>
    </row>
    <row r="53" spans="1:8" ht="15.75" x14ac:dyDescent="0.25">
      <c r="A53" s="5"/>
      <c r="B53" s="8"/>
      <c r="C53" s="8" t="s">
        <v>78</v>
      </c>
      <c r="D53" s="8" t="s">
        <v>79</v>
      </c>
      <c r="E53" s="8" t="s">
        <v>79</v>
      </c>
      <c r="F53" s="8" t="s">
        <v>79</v>
      </c>
      <c r="G53" s="10" t="s">
        <v>79</v>
      </c>
      <c r="H53" s="12" t="s">
        <v>79</v>
      </c>
    </row>
    <row r="54" spans="1:8" ht="15.75" x14ac:dyDescent="0.25">
      <c r="A54" s="5"/>
      <c r="B54" s="8"/>
      <c r="C54" s="8" t="s">
        <v>77</v>
      </c>
      <c r="D54" s="8"/>
      <c r="E54" s="8"/>
      <c r="F54" s="8"/>
      <c r="G54" s="10">
        <f>SUM(G53:G53)</f>
        <v>0</v>
      </c>
      <c r="H54" s="13">
        <f>SUM(H53:H53)</f>
        <v>0</v>
      </c>
    </row>
    <row r="55" spans="1:8" ht="15.75" x14ac:dyDescent="0.25">
      <c r="A55" s="5"/>
      <c r="B55" s="8"/>
      <c r="C55" s="8" t="s">
        <v>80</v>
      </c>
      <c r="D55" s="8"/>
      <c r="E55" s="8"/>
      <c r="F55" s="8"/>
      <c r="G55" s="14">
        <f>SUM(G51,G54)</f>
        <v>6488.5591600000034</v>
      </c>
      <c r="H55" s="14">
        <f>SUM(H51,H54)</f>
        <v>98.502572000000001</v>
      </c>
    </row>
    <row r="56" spans="1:8" ht="15.75" x14ac:dyDescent="0.25">
      <c r="A56" s="5"/>
      <c r="B56" s="8"/>
      <c r="C56" s="8"/>
      <c r="D56" s="8"/>
      <c r="E56" s="8"/>
      <c r="F56" s="8"/>
      <c r="G56" s="10"/>
      <c r="H56" s="12"/>
    </row>
    <row r="57" spans="1:8" ht="15.75" x14ac:dyDescent="0.25">
      <c r="A57" s="5"/>
      <c r="B57" s="8"/>
      <c r="C57" s="8" t="s">
        <v>81</v>
      </c>
      <c r="D57" s="8"/>
      <c r="E57" s="8"/>
      <c r="F57" s="8"/>
      <c r="G57" s="10"/>
      <c r="H57" s="12"/>
    </row>
    <row r="58" spans="1:8" ht="15.75" x14ac:dyDescent="0.25">
      <c r="A58" s="5"/>
      <c r="B58" s="8"/>
      <c r="C58" s="8" t="s">
        <v>82</v>
      </c>
      <c r="D58" s="8" t="s">
        <v>79</v>
      </c>
      <c r="E58" s="8" t="s">
        <v>79</v>
      </c>
      <c r="F58" s="8" t="s">
        <v>79</v>
      </c>
      <c r="G58" s="10" t="s">
        <v>79</v>
      </c>
      <c r="H58" s="12" t="s">
        <v>79</v>
      </c>
    </row>
    <row r="59" spans="1:8" ht="15.75" x14ac:dyDescent="0.25">
      <c r="A59" s="5"/>
      <c r="B59" s="8"/>
      <c r="C59" s="8" t="s">
        <v>77</v>
      </c>
      <c r="D59" s="8"/>
      <c r="E59" s="8"/>
      <c r="F59" s="8"/>
      <c r="G59" s="10">
        <f>SUM(G58:G58)</f>
        <v>0</v>
      </c>
      <c r="H59" s="13">
        <f>SUM(H58:H58)</f>
        <v>0</v>
      </c>
    </row>
    <row r="60" spans="1:8" ht="15.75" x14ac:dyDescent="0.25">
      <c r="A60" s="5"/>
      <c r="B60" s="8"/>
      <c r="C60" s="8"/>
      <c r="D60" s="8"/>
      <c r="E60" s="8"/>
      <c r="F60" s="8"/>
      <c r="G60" s="10"/>
      <c r="H60" s="12"/>
    </row>
    <row r="61" spans="1:8" ht="15.75" x14ac:dyDescent="0.25">
      <c r="A61" s="5"/>
      <c r="B61" s="8"/>
      <c r="C61" s="8" t="s">
        <v>83</v>
      </c>
      <c r="D61" s="8" t="s">
        <v>79</v>
      </c>
      <c r="E61" s="8" t="s">
        <v>79</v>
      </c>
      <c r="F61" s="8" t="s">
        <v>79</v>
      </c>
      <c r="G61" s="10" t="s">
        <v>79</v>
      </c>
      <c r="H61" s="12" t="s">
        <v>79</v>
      </c>
    </row>
    <row r="62" spans="1:8" ht="15.75" x14ac:dyDescent="0.25">
      <c r="A62" s="5"/>
      <c r="B62" s="8"/>
      <c r="C62" s="8" t="s">
        <v>77</v>
      </c>
      <c r="D62" s="8"/>
      <c r="E62" s="8"/>
      <c r="F62" s="8"/>
      <c r="G62" s="10">
        <f>SUM(G61:G61)</f>
        <v>0</v>
      </c>
      <c r="H62" s="13">
        <f>SUM(H61:H61)</f>
        <v>0</v>
      </c>
    </row>
    <row r="63" spans="1:8" ht="15.75" x14ac:dyDescent="0.25">
      <c r="A63" s="5"/>
      <c r="B63" s="8"/>
      <c r="C63" s="8" t="s">
        <v>80</v>
      </c>
      <c r="D63" s="8"/>
      <c r="E63" s="8"/>
      <c r="F63" s="8"/>
      <c r="G63" s="14">
        <f>SUM(G59,G62)</f>
        <v>0</v>
      </c>
      <c r="H63" s="14">
        <f>SUM(H59,H62)</f>
        <v>0</v>
      </c>
    </row>
    <row r="64" spans="1:8" ht="15.75" x14ac:dyDescent="0.25">
      <c r="A64" s="5"/>
      <c r="B64" s="8"/>
      <c r="C64" s="8"/>
      <c r="D64" s="8"/>
      <c r="E64" s="8"/>
      <c r="F64" s="8"/>
      <c r="G64" s="10"/>
      <c r="H64" s="12"/>
    </row>
    <row r="65" spans="1:8" ht="15.75" x14ac:dyDescent="0.25">
      <c r="A65" s="5"/>
      <c r="B65" s="8"/>
      <c r="C65" s="8" t="s">
        <v>84</v>
      </c>
      <c r="D65" s="8"/>
      <c r="E65" s="8"/>
      <c r="F65" s="8"/>
      <c r="G65" s="10"/>
      <c r="H65" s="12"/>
    </row>
    <row r="66" spans="1:8" ht="15.75" x14ac:dyDescent="0.25">
      <c r="A66" s="5"/>
      <c r="B66" s="8"/>
      <c r="C66" s="8" t="s">
        <v>85</v>
      </c>
      <c r="D66" s="8" t="s">
        <v>79</v>
      </c>
      <c r="E66" s="8" t="s">
        <v>79</v>
      </c>
      <c r="F66" s="8" t="s">
        <v>79</v>
      </c>
      <c r="G66" s="10" t="s">
        <v>79</v>
      </c>
      <c r="H66" s="12" t="s">
        <v>79</v>
      </c>
    </row>
    <row r="67" spans="1:8" ht="15.75" x14ac:dyDescent="0.25">
      <c r="A67" s="5"/>
      <c r="B67" s="8"/>
      <c r="C67" s="8" t="s">
        <v>77</v>
      </c>
      <c r="D67" s="8"/>
      <c r="E67" s="8"/>
      <c r="F67" s="8"/>
      <c r="G67" s="10">
        <f>SUM(G66:G66)</f>
        <v>0</v>
      </c>
      <c r="H67" s="13">
        <f>SUM(H66:H66)</f>
        <v>0</v>
      </c>
    </row>
    <row r="68" spans="1:8" ht="15.75" x14ac:dyDescent="0.25">
      <c r="A68" s="5"/>
      <c r="B68" s="8"/>
      <c r="C68" s="8"/>
      <c r="D68" s="8"/>
      <c r="E68" s="8"/>
      <c r="F68" s="8"/>
      <c r="G68" s="10"/>
      <c r="H68" s="12"/>
    </row>
    <row r="69" spans="1:8" ht="15.75" x14ac:dyDescent="0.25">
      <c r="A69" s="5"/>
      <c r="B69" s="8"/>
      <c r="C69" s="8" t="s">
        <v>86</v>
      </c>
      <c r="D69" s="8" t="s">
        <v>79</v>
      </c>
      <c r="E69" s="8" t="s">
        <v>79</v>
      </c>
      <c r="F69" s="8" t="s">
        <v>79</v>
      </c>
      <c r="G69" s="10" t="s">
        <v>79</v>
      </c>
      <c r="H69" s="12" t="s">
        <v>79</v>
      </c>
    </row>
    <row r="70" spans="1:8" ht="15.75" x14ac:dyDescent="0.25">
      <c r="A70" s="5"/>
      <c r="B70" s="8"/>
      <c r="C70" s="8" t="s">
        <v>77</v>
      </c>
      <c r="D70" s="8"/>
      <c r="E70" s="8"/>
      <c r="F70" s="8"/>
      <c r="G70" s="10">
        <f>SUM(G69:G69)</f>
        <v>0</v>
      </c>
      <c r="H70" s="13">
        <f>SUM(H69:H69)</f>
        <v>0</v>
      </c>
    </row>
    <row r="71" spans="1:8" ht="15.75" x14ac:dyDescent="0.25">
      <c r="A71" s="5"/>
      <c r="B71" s="8"/>
      <c r="C71" s="8"/>
      <c r="D71" s="8"/>
      <c r="E71" s="8"/>
      <c r="F71" s="8"/>
      <c r="G71" s="10"/>
      <c r="H71" s="12"/>
    </row>
    <row r="72" spans="1:8" ht="15.75" x14ac:dyDescent="0.25">
      <c r="A72" s="5"/>
      <c r="B72" s="8"/>
      <c r="C72" s="8" t="s">
        <v>87</v>
      </c>
      <c r="D72" s="8" t="s">
        <v>79</v>
      </c>
      <c r="E72" s="8" t="s">
        <v>79</v>
      </c>
      <c r="F72" s="8" t="s">
        <v>79</v>
      </c>
      <c r="G72" s="10" t="s">
        <v>79</v>
      </c>
      <c r="H72" s="12" t="s">
        <v>79</v>
      </c>
    </row>
    <row r="73" spans="1:8" ht="15.75" x14ac:dyDescent="0.25">
      <c r="A73" s="5"/>
      <c r="B73" s="8"/>
      <c r="C73" s="8" t="s">
        <v>77</v>
      </c>
      <c r="D73" s="8"/>
      <c r="E73" s="8"/>
      <c r="F73" s="8"/>
      <c r="G73" s="10">
        <f>SUM(G72:G72)</f>
        <v>0</v>
      </c>
      <c r="H73" s="13">
        <f>SUM(H72:H72)</f>
        <v>0</v>
      </c>
    </row>
    <row r="74" spans="1:8" ht="15.75" x14ac:dyDescent="0.25">
      <c r="A74" s="5"/>
      <c r="B74" s="8"/>
      <c r="C74" s="8" t="s">
        <v>80</v>
      </c>
      <c r="D74" s="8"/>
      <c r="E74" s="8"/>
      <c r="F74" s="8"/>
      <c r="G74" s="14">
        <f>SUM(G67,G70,G73)</f>
        <v>0</v>
      </c>
      <c r="H74" s="14">
        <f>SUM(H67,H70,H73)</f>
        <v>0</v>
      </c>
    </row>
    <row r="75" spans="1:8" ht="15.75" x14ac:dyDescent="0.25">
      <c r="A75" s="5"/>
      <c r="B75" s="8"/>
      <c r="C75" s="8"/>
      <c r="D75" s="8"/>
      <c r="E75" s="8"/>
      <c r="F75" s="8"/>
      <c r="G75" s="10"/>
      <c r="H75" s="12"/>
    </row>
    <row r="76" spans="1:8" ht="15.75" x14ac:dyDescent="0.25">
      <c r="A76" s="5"/>
      <c r="B76" s="8"/>
      <c r="C76" s="8" t="s">
        <v>88</v>
      </c>
      <c r="D76" s="8"/>
      <c r="E76" s="8"/>
      <c r="F76" s="8"/>
      <c r="G76" s="10"/>
      <c r="H76" s="12"/>
    </row>
    <row r="77" spans="1:8" ht="15.75" x14ac:dyDescent="0.25">
      <c r="A77" s="5"/>
      <c r="B77" s="8"/>
      <c r="C77" s="8" t="s">
        <v>89</v>
      </c>
      <c r="D77" s="8" t="s">
        <v>79</v>
      </c>
      <c r="E77" s="8" t="s">
        <v>79</v>
      </c>
      <c r="F77" s="8" t="s">
        <v>79</v>
      </c>
      <c r="G77" s="10" t="s">
        <v>79</v>
      </c>
      <c r="H77" s="12" t="s">
        <v>79</v>
      </c>
    </row>
    <row r="78" spans="1:8" ht="15.75" x14ac:dyDescent="0.25">
      <c r="A78" s="5"/>
      <c r="B78" s="8"/>
      <c r="C78" s="8" t="s">
        <v>77</v>
      </c>
      <c r="D78" s="8"/>
      <c r="E78" s="8"/>
      <c r="F78" s="8"/>
      <c r="G78" s="10">
        <f>SUM(G77:G77)</f>
        <v>0</v>
      </c>
      <c r="H78" s="13">
        <f>SUM(H77:H77)</f>
        <v>0</v>
      </c>
    </row>
    <row r="79" spans="1:8" ht="15.75" x14ac:dyDescent="0.25">
      <c r="A79" s="5"/>
      <c r="B79" s="8"/>
      <c r="C79" s="8" t="s">
        <v>80</v>
      </c>
      <c r="D79" s="8"/>
      <c r="E79" s="8"/>
      <c r="F79" s="8"/>
      <c r="G79" s="14">
        <f>SUM(G78)</f>
        <v>0</v>
      </c>
      <c r="H79" s="14">
        <f>SUM(H78)</f>
        <v>0</v>
      </c>
    </row>
    <row r="80" spans="1:8" ht="15.75" x14ac:dyDescent="0.25">
      <c r="A80" s="5"/>
      <c r="B80" s="8"/>
      <c r="C80" s="8"/>
      <c r="D80" s="8"/>
      <c r="E80" s="8"/>
      <c r="F80" s="8"/>
      <c r="G80" s="10"/>
      <c r="H80" s="12"/>
    </row>
    <row r="81" spans="1:8" ht="15.75" x14ac:dyDescent="0.25">
      <c r="A81" s="5"/>
      <c r="B81" s="8"/>
      <c r="C81" s="8" t="s">
        <v>90</v>
      </c>
      <c r="D81" s="8"/>
      <c r="E81" s="8"/>
      <c r="F81" s="8"/>
      <c r="G81" s="10"/>
      <c r="H81" s="12"/>
    </row>
    <row r="82" spans="1:8" ht="15.75" x14ac:dyDescent="0.25">
      <c r="A82" s="5"/>
      <c r="B82" s="8"/>
      <c r="C82" s="8" t="s">
        <v>91</v>
      </c>
      <c r="D82" s="8" t="s">
        <v>79</v>
      </c>
      <c r="E82" s="8" t="s">
        <v>79</v>
      </c>
      <c r="F82" s="8" t="s">
        <v>79</v>
      </c>
      <c r="G82" s="10" t="s">
        <v>79</v>
      </c>
      <c r="H82" s="12" t="s">
        <v>79</v>
      </c>
    </row>
    <row r="83" spans="1:8" ht="15.75" x14ac:dyDescent="0.25">
      <c r="A83" s="5"/>
      <c r="B83" s="8"/>
      <c r="C83" s="8" t="s">
        <v>77</v>
      </c>
      <c r="D83" s="8"/>
      <c r="E83" s="8"/>
      <c r="F83" s="8"/>
      <c r="G83" s="10">
        <f>SUM(G82:G82)</f>
        <v>0</v>
      </c>
      <c r="H83" s="13">
        <f>SUM(H82:H82)</f>
        <v>0</v>
      </c>
    </row>
    <row r="84" spans="1:8" ht="15.75" x14ac:dyDescent="0.25">
      <c r="A84" s="5"/>
      <c r="B84" s="8"/>
      <c r="C84" s="8"/>
      <c r="D84" s="8"/>
      <c r="E84" s="8"/>
      <c r="F84" s="8"/>
      <c r="G84" s="10"/>
      <c r="H84" s="12"/>
    </row>
    <row r="85" spans="1:8" ht="15.75" x14ac:dyDescent="0.25">
      <c r="A85" s="5"/>
      <c r="B85" s="8"/>
      <c r="C85" s="8" t="s">
        <v>92</v>
      </c>
      <c r="D85" s="8"/>
      <c r="E85" s="8"/>
      <c r="F85" s="8"/>
      <c r="G85" s="10"/>
      <c r="H85" s="12"/>
    </row>
    <row r="86" spans="1:8" ht="15.75" x14ac:dyDescent="0.25">
      <c r="A86" s="15">
        <v>39</v>
      </c>
      <c r="B86" s="16" t="s">
        <v>93</v>
      </c>
      <c r="C86" s="16" t="s">
        <v>94</v>
      </c>
      <c r="D86" s="16" t="s">
        <v>25</v>
      </c>
      <c r="E86" s="16" t="s">
        <v>18</v>
      </c>
      <c r="F86" s="16">
        <v>1117.3</v>
      </c>
      <c r="G86" s="17">
        <v>111.71026999999999</v>
      </c>
      <c r="H86" s="18">
        <v>1.6958690000000001</v>
      </c>
    </row>
    <row r="87" spans="1:8" ht="15.75" x14ac:dyDescent="0.25">
      <c r="A87" s="5"/>
      <c r="B87" s="8"/>
      <c r="C87" s="8" t="s">
        <v>77</v>
      </c>
      <c r="D87" s="8"/>
      <c r="E87" s="8"/>
      <c r="F87" s="8"/>
      <c r="G87" s="10">
        <f>SUM(G86:G86)</f>
        <v>111.71026999999999</v>
      </c>
      <c r="H87" s="13">
        <f>SUM(H86:H86)</f>
        <v>1.6958690000000001</v>
      </c>
    </row>
    <row r="88" spans="1:8" ht="15.75" x14ac:dyDescent="0.25">
      <c r="A88" s="5"/>
      <c r="B88" s="8"/>
      <c r="C88" s="8"/>
      <c r="D88" s="8"/>
      <c r="E88" s="8"/>
      <c r="F88" s="8"/>
      <c r="G88" s="10"/>
      <c r="H88" s="12"/>
    </row>
    <row r="89" spans="1:8" ht="15.75" x14ac:dyDescent="0.25">
      <c r="A89" s="5"/>
      <c r="B89" s="8"/>
      <c r="C89" s="8" t="s">
        <v>95</v>
      </c>
      <c r="D89" s="8"/>
      <c r="E89" s="8"/>
      <c r="F89" s="8"/>
      <c r="G89" s="10"/>
      <c r="H89" s="12"/>
    </row>
    <row r="90" spans="1:8" ht="15.75" x14ac:dyDescent="0.25">
      <c r="A90" s="15">
        <v>40</v>
      </c>
      <c r="B90" s="16" t="s">
        <v>25</v>
      </c>
      <c r="C90" s="16" t="s">
        <v>96</v>
      </c>
      <c r="D90" s="16" t="s">
        <v>25</v>
      </c>
      <c r="E90" s="16" t="s">
        <v>18</v>
      </c>
      <c r="F90" s="16">
        <v>0</v>
      </c>
      <c r="G90" s="17">
        <v>-13.071709999999999</v>
      </c>
      <c r="H90" s="18">
        <v>-0.19844100000000001</v>
      </c>
    </row>
    <row r="91" spans="1:8" ht="15.75" x14ac:dyDescent="0.25">
      <c r="A91" s="5"/>
      <c r="B91" s="8"/>
      <c r="C91" s="8" t="s">
        <v>77</v>
      </c>
      <c r="D91" s="8"/>
      <c r="E91" s="8"/>
      <c r="F91" s="8"/>
      <c r="G91" s="10">
        <f>SUM(G90:G90)</f>
        <v>-13.071709999999999</v>
      </c>
      <c r="H91" s="13">
        <f>SUM(H90:H90)</f>
        <v>-0.19844100000000001</v>
      </c>
    </row>
    <row r="92" spans="1:8" ht="15.75" x14ac:dyDescent="0.25">
      <c r="A92" s="5"/>
      <c r="B92" s="8"/>
      <c r="C92" s="8" t="s">
        <v>80</v>
      </c>
      <c r="D92" s="8"/>
      <c r="E92" s="8"/>
      <c r="F92" s="8"/>
      <c r="G92" s="14">
        <f>SUM(G83,G87,G91)</f>
        <v>98.638559999999998</v>
      </c>
      <c r="H92" s="14">
        <f>SUM(H83,H87,H91)</f>
        <v>1.497428</v>
      </c>
    </row>
    <row r="93" spans="1:8" ht="15.75" x14ac:dyDescent="0.25">
      <c r="A93" s="6"/>
      <c r="B93" s="9"/>
      <c r="C93" s="9" t="s">
        <v>97</v>
      </c>
      <c r="D93" s="9"/>
      <c r="E93" s="9"/>
      <c r="F93" s="9"/>
      <c r="G93" s="14">
        <f>SUM(G55,G63,G74,G79,G92)</f>
        <v>6587.1977200000038</v>
      </c>
      <c r="H93" s="14">
        <f>SUM(H55,H63,H74,H79,H92)</f>
        <v>100</v>
      </c>
    </row>
    <row r="94" spans="1:8" x14ac:dyDescent="0.25">
      <c r="G94" s="3"/>
    </row>
    <row r="95" spans="1:8" x14ac:dyDescent="0.25">
      <c r="C95" t="s">
        <v>98</v>
      </c>
      <c r="G95" s="3"/>
    </row>
    <row r="96" spans="1:8" x14ac:dyDescent="0.25">
      <c r="G96" s="3"/>
    </row>
    <row r="97" spans="2:7" x14ac:dyDescent="0.25">
      <c r="B97" t="s">
        <v>99</v>
      </c>
      <c r="C97" t="s">
        <v>100</v>
      </c>
      <c r="G97" s="3"/>
    </row>
    <row r="98" spans="2:7" x14ac:dyDescent="0.25">
      <c r="B98" t="s">
        <v>101</v>
      </c>
      <c r="C98" t="s">
        <v>102</v>
      </c>
      <c r="G98" s="3"/>
    </row>
    <row r="99" spans="2:7" x14ac:dyDescent="0.25">
      <c r="B99" t="s">
        <v>103</v>
      </c>
      <c r="C99" s="22" t="s">
        <v>325</v>
      </c>
      <c r="G99" s="3"/>
    </row>
    <row r="100" spans="2:7" x14ac:dyDescent="0.25">
      <c r="C100" s="22" t="s">
        <v>326</v>
      </c>
      <c r="G100" s="3"/>
    </row>
    <row r="101" spans="2:7" x14ac:dyDescent="0.25">
      <c r="C101" s="22" t="s">
        <v>327</v>
      </c>
    </row>
    <row r="102" spans="2:7" x14ac:dyDescent="0.25">
      <c r="C102" s="22" t="s">
        <v>328</v>
      </c>
    </row>
    <row r="103" spans="2:7" x14ac:dyDescent="0.25">
      <c r="B103" t="s">
        <v>104</v>
      </c>
      <c r="C103" s="22" t="s">
        <v>385</v>
      </c>
    </row>
    <row r="104" spans="2:7" x14ac:dyDescent="0.25">
      <c r="C104" s="22" t="s">
        <v>386</v>
      </c>
    </row>
    <row r="105" spans="2:7" x14ac:dyDescent="0.25">
      <c r="C105" s="22" t="s">
        <v>387</v>
      </c>
    </row>
    <row r="106" spans="2:7" x14ac:dyDescent="0.25">
      <c r="C106" s="22" t="s">
        <v>388</v>
      </c>
    </row>
    <row r="107" spans="2:7" x14ac:dyDescent="0.25">
      <c r="B107" t="s">
        <v>105</v>
      </c>
      <c r="C107" t="s">
        <v>106</v>
      </c>
    </row>
    <row r="108" spans="2:7" x14ac:dyDescent="0.25">
      <c r="C108" t="s">
        <v>107</v>
      </c>
    </row>
    <row r="109" spans="2:7" x14ac:dyDescent="0.25">
      <c r="B109" t="s">
        <v>108</v>
      </c>
      <c r="C109" t="s">
        <v>109</v>
      </c>
    </row>
    <row r="110" spans="2:7" x14ac:dyDescent="0.25">
      <c r="B110" t="s">
        <v>110</v>
      </c>
      <c r="C110" t="s">
        <v>111</v>
      </c>
    </row>
    <row r="111" spans="2:7" x14ac:dyDescent="0.25">
      <c r="B111" t="s">
        <v>112</v>
      </c>
      <c r="C111" s="22" t="s">
        <v>417</v>
      </c>
    </row>
    <row r="112" spans="2:7" x14ac:dyDescent="0.25">
      <c r="B112" t="s">
        <v>113</v>
      </c>
      <c r="C112" t="s">
        <v>114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67" zoomScale="70" zoomScaleNormal="70" workbookViewId="0">
      <selection activeCell="F1" sqref="F1"/>
    </sheetView>
  </sheetViews>
  <sheetFormatPr defaultRowHeight="15" x14ac:dyDescent="0.25"/>
  <cols>
    <col min="1" max="1" width="6.7109375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 x14ac:dyDescent="0.35">
      <c r="C1" s="1" t="s">
        <v>0</v>
      </c>
      <c r="G1" s="19"/>
    </row>
    <row r="2" spans="1:8" ht="21" x14ac:dyDescent="0.35">
      <c r="C2" s="2" t="s">
        <v>233</v>
      </c>
      <c r="G2" s="19"/>
    </row>
    <row r="3" spans="1:8" x14ac:dyDescent="0.25">
      <c r="C3" t="s">
        <v>2</v>
      </c>
      <c r="G3" s="19"/>
    </row>
    <row r="4" spans="1:8" x14ac:dyDescent="0.25">
      <c r="G4" s="19"/>
    </row>
    <row r="5" spans="1:8" x14ac:dyDescent="0.25">
      <c r="C5" t="s">
        <v>234</v>
      </c>
      <c r="G5" s="19"/>
    </row>
    <row r="6" spans="1:8" x14ac:dyDescent="0.25">
      <c r="C6" t="s">
        <v>235</v>
      </c>
      <c r="G6" s="19"/>
    </row>
    <row r="7" spans="1:8" x14ac:dyDescent="0.25">
      <c r="C7" t="s">
        <v>236</v>
      </c>
      <c r="G7" s="19"/>
    </row>
    <row r="8" spans="1:8" x14ac:dyDescent="0.25">
      <c r="C8" t="s">
        <v>237</v>
      </c>
      <c r="G8" s="19"/>
    </row>
    <row r="9" spans="1:8" ht="15.75" x14ac:dyDescent="0.25">
      <c r="A9" s="4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20" t="s">
        <v>12</v>
      </c>
      <c r="H9" s="11" t="s">
        <v>13</v>
      </c>
    </row>
    <row r="10" spans="1:8" ht="15.75" x14ac:dyDescent="0.25">
      <c r="A10" s="5"/>
      <c r="B10" s="8"/>
      <c r="C10" s="8"/>
      <c r="D10" s="8"/>
      <c r="E10" s="8"/>
      <c r="F10" s="8"/>
      <c r="G10" s="10"/>
      <c r="H10" s="12"/>
    </row>
    <row r="11" spans="1:8" ht="15.75" x14ac:dyDescent="0.25">
      <c r="A11" s="5"/>
      <c r="B11" s="8"/>
      <c r="C11" s="8" t="s">
        <v>14</v>
      </c>
      <c r="D11" s="8"/>
      <c r="E11" s="8"/>
      <c r="F11" s="8"/>
      <c r="G11" s="10"/>
      <c r="H11" s="12"/>
    </row>
    <row r="12" spans="1:8" ht="15.75" x14ac:dyDescent="0.25">
      <c r="A12" s="5"/>
      <c r="B12" s="8"/>
      <c r="C12" s="8" t="s">
        <v>15</v>
      </c>
      <c r="D12" s="8"/>
      <c r="E12" s="8"/>
      <c r="F12" s="8"/>
      <c r="G12" s="10"/>
      <c r="H12" s="12"/>
    </row>
    <row r="13" spans="1:8" ht="15.75" x14ac:dyDescent="0.25">
      <c r="A13" s="15">
        <v>1</v>
      </c>
      <c r="B13" s="16" t="s">
        <v>20</v>
      </c>
      <c r="C13" s="16" t="s">
        <v>21</v>
      </c>
      <c r="D13" s="16" t="s">
        <v>18</v>
      </c>
      <c r="E13" s="16" t="s">
        <v>22</v>
      </c>
      <c r="F13" s="16">
        <v>6950</v>
      </c>
      <c r="G13" s="17">
        <v>87.104349999999997</v>
      </c>
      <c r="H13" s="18">
        <v>8.2913250000000005</v>
      </c>
    </row>
    <row r="14" spans="1:8" ht="15.75" x14ac:dyDescent="0.25">
      <c r="A14" s="15">
        <v>2</v>
      </c>
      <c r="B14" s="16" t="s">
        <v>16</v>
      </c>
      <c r="C14" s="16" t="s">
        <v>17</v>
      </c>
      <c r="D14" s="16" t="s">
        <v>18</v>
      </c>
      <c r="E14" s="16" t="s">
        <v>19</v>
      </c>
      <c r="F14" s="16">
        <v>40000</v>
      </c>
      <c r="G14" s="17">
        <v>75.62</v>
      </c>
      <c r="H14" s="18">
        <v>7.1981479999999998</v>
      </c>
    </row>
    <row r="15" spans="1:8" ht="15.75" x14ac:dyDescent="0.25">
      <c r="A15" s="15">
        <v>3</v>
      </c>
      <c r="B15" s="16" t="s">
        <v>203</v>
      </c>
      <c r="C15" s="16" t="s">
        <v>204</v>
      </c>
      <c r="D15" s="16" t="s">
        <v>18</v>
      </c>
      <c r="E15" s="16" t="s">
        <v>196</v>
      </c>
      <c r="F15" s="16">
        <v>37000</v>
      </c>
      <c r="G15" s="17">
        <v>75.424499999999995</v>
      </c>
      <c r="H15" s="18">
        <v>7.179538</v>
      </c>
    </row>
    <row r="16" spans="1:8" ht="15.75" x14ac:dyDescent="0.25">
      <c r="A16" s="15">
        <v>4</v>
      </c>
      <c r="B16" s="16" t="s">
        <v>34</v>
      </c>
      <c r="C16" s="16" t="s">
        <v>35</v>
      </c>
      <c r="D16" s="16" t="s">
        <v>18</v>
      </c>
      <c r="E16" s="16" t="s">
        <v>36</v>
      </c>
      <c r="F16" s="16">
        <v>46850</v>
      </c>
      <c r="G16" s="17">
        <v>74.186980000000005</v>
      </c>
      <c r="H16" s="18">
        <v>7.0617400000000004</v>
      </c>
    </row>
    <row r="17" spans="1:8" ht="15.75" x14ac:dyDescent="0.25">
      <c r="A17" s="15">
        <v>5</v>
      </c>
      <c r="B17" s="16" t="s">
        <v>26</v>
      </c>
      <c r="C17" s="16" t="s">
        <v>27</v>
      </c>
      <c r="D17" s="16" t="s">
        <v>18</v>
      </c>
      <c r="E17" s="16" t="s">
        <v>28</v>
      </c>
      <c r="F17" s="16">
        <v>13100</v>
      </c>
      <c r="G17" s="17">
        <v>72.875299999999996</v>
      </c>
      <c r="H17" s="18">
        <v>6.9368840000000001</v>
      </c>
    </row>
    <row r="18" spans="1:8" ht="15.75" x14ac:dyDescent="0.25">
      <c r="A18" s="15">
        <v>6</v>
      </c>
      <c r="B18" s="16" t="s">
        <v>32</v>
      </c>
      <c r="C18" s="16" t="s">
        <v>33</v>
      </c>
      <c r="D18" s="16" t="s">
        <v>18</v>
      </c>
      <c r="E18" s="16" t="s">
        <v>22</v>
      </c>
      <c r="F18" s="16">
        <v>7390</v>
      </c>
      <c r="G18" s="17">
        <v>67.903009999999995</v>
      </c>
      <c r="H18" s="18">
        <v>6.4635800000000003</v>
      </c>
    </row>
    <row r="19" spans="1:8" ht="15.75" x14ac:dyDescent="0.25">
      <c r="A19" s="15">
        <v>7</v>
      </c>
      <c r="B19" s="16" t="s">
        <v>182</v>
      </c>
      <c r="C19" s="16" t="s">
        <v>183</v>
      </c>
      <c r="D19" s="16" t="s">
        <v>18</v>
      </c>
      <c r="E19" s="16" t="s">
        <v>22</v>
      </c>
      <c r="F19" s="16">
        <v>1940</v>
      </c>
      <c r="G19" s="17">
        <v>59.045839999999998</v>
      </c>
      <c r="H19" s="18">
        <v>5.6204799999999997</v>
      </c>
    </row>
    <row r="20" spans="1:8" ht="15.75" x14ac:dyDescent="0.25">
      <c r="A20" s="15">
        <v>8</v>
      </c>
      <c r="B20" s="16" t="s">
        <v>75</v>
      </c>
      <c r="C20" s="16" t="s">
        <v>76</v>
      </c>
      <c r="D20" s="16" t="s">
        <v>18</v>
      </c>
      <c r="E20" s="16" t="s">
        <v>68</v>
      </c>
      <c r="F20" s="16">
        <v>36900</v>
      </c>
      <c r="G20" s="17">
        <v>58.006799999999998</v>
      </c>
      <c r="H20" s="18">
        <v>5.5215750000000003</v>
      </c>
    </row>
    <row r="21" spans="1:8" ht="15.75" x14ac:dyDescent="0.25">
      <c r="A21" s="15">
        <v>9</v>
      </c>
      <c r="B21" s="16" t="s">
        <v>43</v>
      </c>
      <c r="C21" s="16" t="s">
        <v>44</v>
      </c>
      <c r="D21" s="16" t="s">
        <v>18</v>
      </c>
      <c r="E21" s="16" t="s">
        <v>22</v>
      </c>
      <c r="F21" s="16">
        <v>2000</v>
      </c>
      <c r="G21" s="17">
        <v>57.886000000000003</v>
      </c>
      <c r="H21" s="18">
        <v>5.5100759999999998</v>
      </c>
    </row>
    <row r="22" spans="1:8" ht="15.75" x14ac:dyDescent="0.25">
      <c r="A22" s="15">
        <v>10</v>
      </c>
      <c r="B22" s="16" t="s">
        <v>192</v>
      </c>
      <c r="C22" s="16" t="s">
        <v>193</v>
      </c>
      <c r="D22" s="16" t="s">
        <v>18</v>
      </c>
      <c r="E22" s="16" t="s">
        <v>123</v>
      </c>
      <c r="F22" s="16">
        <v>7220</v>
      </c>
      <c r="G22" s="17">
        <v>55.56512</v>
      </c>
      <c r="H22" s="18">
        <v>5.2891560000000002</v>
      </c>
    </row>
    <row r="23" spans="1:8" ht="15.75" x14ac:dyDescent="0.25">
      <c r="A23" s="15">
        <v>11</v>
      </c>
      <c r="B23" s="16" t="s">
        <v>184</v>
      </c>
      <c r="C23" s="16" t="s">
        <v>185</v>
      </c>
      <c r="D23" s="16" t="s">
        <v>18</v>
      </c>
      <c r="E23" s="16" t="s">
        <v>123</v>
      </c>
      <c r="F23" s="16">
        <v>4430</v>
      </c>
      <c r="G23" s="17">
        <v>40.789230000000003</v>
      </c>
      <c r="H23" s="18">
        <v>3.8826619999999998</v>
      </c>
    </row>
    <row r="24" spans="1:8" ht="15.75" x14ac:dyDescent="0.25">
      <c r="A24" s="15">
        <v>12</v>
      </c>
      <c r="B24" s="16" t="s">
        <v>29</v>
      </c>
      <c r="C24" s="16" t="s">
        <v>30</v>
      </c>
      <c r="D24" s="16" t="s">
        <v>18</v>
      </c>
      <c r="E24" s="16" t="s">
        <v>31</v>
      </c>
      <c r="F24" s="16">
        <v>26850</v>
      </c>
      <c r="G24" s="17">
        <v>34.099499999999999</v>
      </c>
      <c r="H24" s="18">
        <v>3.2458770000000001</v>
      </c>
    </row>
    <row r="25" spans="1:8" ht="15.75" x14ac:dyDescent="0.25">
      <c r="A25" s="15">
        <v>13</v>
      </c>
      <c r="B25" s="16" t="s">
        <v>60</v>
      </c>
      <c r="C25" s="16" t="s">
        <v>61</v>
      </c>
      <c r="D25" s="16" t="s">
        <v>18</v>
      </c>
      <c r="E25" s="16" t="s">
        <v>51</v>
      </c>
      <c r="F25" s="16">
        <v>7300</v>
      </c>
      <c r="G25" s="17">
        <v>32.83905</v>
      </c>
      <c r="H25" s="18">
        <v>3.1258970000000001</v>
      </c>
    </row>
    <row r="26" spans="1:8" ht="15.75" x14ac:dyDescent="0.25">
      <c r="A26" s="15">
        <v>14</v>
      </c>
      <c r="B26" s="16" t="s">
        <v>49</v>
      </c>
      <c r="C26" s="16" t="s">
        <v>50</v>
      </c>
      <c r="D26" s="16" t="s">
        <v>18</v>
      </c>
      <c r="E26" s="16" t="s">
        <v>51</v>
      </c>
      <c r="F26" s="16">
        <v>12000</v>
      </c>
      <c r="G26" s="17">
        <v>29.094000000000001</v>
      </c>
      <c r="H26" s="18">
        <v>2.769412</v>
      </c>
    </row>
    <row r="27" spans="1:8" ht="15.75" x14ac:dyDescent="0.25">
      <c r="A27" s="15">
        <v>15</v>
      </c>
      <c r="B27" s="16" t="s">
        <v>205</v>
      </c>
      <c r="C27" s="16" t="s">
        <v>206</v>
      </c>
      <c r="D27" s="16" t="s">
        <v>18</v>
      </c>
      <c r="E27" s="16" t="s">
        <v>57</v>
      </c>
      <c r="F27" s="16">
        <v>1500</v>
      </c>
      <c r="G27" s="17">
        <v>27.75</v>
      </c>
      <c r="H27" s="18">
        <v>2.6414780000000002</v>
      </c>
    </row>
    <row r="28" spans="1:8" ht="15.75" x14ac:dyDescent="0.25">
      <c r="A28" s="15">
        <v>16</v>
      </c>
      <c r="B28" s="16" t="s">
        <v>194</v>
      </c>
      <c r="C28" s="16" t="s">
        <v>195</v>
      </c>
      <c r="D28" s="16" t="s">
        <v>18</v>
      </c>
      <c r="E28" s="16" t="s">
        <v>196</v>
      </c>
      <c r="F28" s="16">
        <v>1400</v>
      </c>
      <c r="G28" s="17">
        <v>26.756799999999998</v>
      </c>
      <c r="H28" s="18">
        <v>2.5469369999999998</v>
      </c>
    </row>
    <row r="29" spans="1:8" ht="15.75" x14ac:dyDescent="0.25">
      <c r="A29" s="15">
        <v>17</v>
      </c>
      <c r="B29" s="16" t="s">
        <v>217</v>
      </c>
      <c r="C29" s="16" t="s">
        <v>218</v>
      </c>
      <c r="D29" s="16" t="s">
        <v>18</v>
      </c>
      <c r="E29" s="16" t="s">
        <v>196</v>
      </c>
      <c r="F29" s="16">
        <v>4500</v>
      </c>
      <c r="G29" s="17">
        <v>25.152750000000001</v>
      </c>
      <c r="H29" s="18">
        <v>2.39425</v>
      </c>
    </row>
    <row r="30" spans="1:8" ht="15.75" x14ac:dyDescent="0.25">
      <c r="A30" s="15">
        <v>18</v>
      </c>
      <c r="B30" s="16" t="s">
        <v>64</v>
      </c>
      <c r="C30" s="16" t="s">
        <v>65</v>
      </c>
      <c r="D30" s="16" t="s">
        <v>18</v>
      </c>
      <c r="E30" s="16" t="s">
        <v>22</v>
      </c>
      <c r="F30" s="16">
        <v>1500</v>
      </c>
      <c r="G30" s="17">
        <v>23.99625</v>
      </c>
      <c r="H30" s="18">
        <v>2.2841649999999998</v>
      </c>
    </row>
    <row r="31" spans="1:8" ht="15.75" x14ac:dyDescent="0.25">
      <c r="A31" s="15">
        <v>19</v>
      </c>
      <c r="B31" s="16" t="s">
        <v>62</v>
      </c>
      <c r="C31" s="16" t="s">
        <v>63</v>
      </c>
      <c r="D31" s="16" t="s">
        <v>18</v>
      </c>
      <c r="E31" s="16" t="s">
        <v>19</v>
      </c>
      <c r="F31" s="16">
        <v>950</v>
      </c>
      <c r="G31" s="17">
        <v>21.427720000000001</v>
      </c>
      <c r="H31" s="18">
        <v>2.0396709999999998</v>
      </c>
    </row>
    <row r="32" spans="1:8" ht="15.75" x14ac:dyDescent="0.25">
      <c r="A32" s="15">
        <v>20</v>
      </c>
      <c r="B32" s="16" t="s">
        <v>121</v>
      </c>
      <c r="C32" s="16" t="s">
        <v>122</v>
      </c>
      <c r="D32" s="16" t="s">
        <v>18</v>
      </c>
      <c r="E32" s="16" t="s">
        <v>123</v>
      </c>
      <c r="F32" s="16">
        <v>4500</v>
      </c>
      <c r="G32" s="17">
        <v>19.584</v>
      </c>
      <c r="H32" s="18">
        <v>1.8641700000000001</v>
      </c>
    </row>
    <row r="33" spans="1:8" ht="15.75" x14ac:dyDescent="0.25">
      <c r="A33" s="15">
        <v>21</v>
      </c>
      <c r="B33" s="16" t="s">
        <v>71</v>
      </c>
      <c r="C33" s="16" t="s">
        <v>72</v>
      </c>
      <c r="D33" s="16" t="s">
        <v>18</v>
      </c>
      <c r="E33" s="16" t="s">
        <v>39</v>
      </c>
      <c r="F33" s="16">
        <v>2600</v>
      </c>
      <c r="G33" s="17">
        <v>19.5</v>
      </c>
      <c r="H33" s="18">
        <v>1.856174</v>
      </c>
    </row>
    <row r="34" spans="1:8" ht="15.75" x14ac:dyDescent="0.25">
      <c r="A34" s="15">
        <v>22</v>
      </c>
      <c r="B34" s="16" t="s">
        <v>226</v>
      </c>
      <c r="C34" s="16" t="s">
        <v>227</v>
      </c>
      <c r="D34" s="16" t="s">
        <v>18</v>
      </c>
      <c r="E34" s="16" t="s">
        <v>228</v>
      </c>
      <c r="F34" s="16">
        <v>8500</v>
      </c>
      <c r="G34" s="17">
        <v>15.606</v>
      </c>
      <c r="H34" s="18">
        <v>1.4855100000000001</v>
      </c>
    </row>
    <row r="35" spans="1:8" ht="15.75" x14ac:dyDescent="0.25">
      <c r="A35" s="15">
        <v>23</v>
      </c>
      <c r="B35" s="16" t="s">
        <v>66</v>
      </c>
      <c r="C35" s="16" t="s">
        <v>67</v>
      </c>
      <c r="D35" s="16" t="s">
        <v>18</v>
      </c>
      <c r="E35" s="16" t="s">
        <v>68</v>
      </c>
      <c r="F35" s="16">
        <v>1400</v>
      </c>
      <c r="G35" s="17">
        <v>14.8813</v>
      </c>
      <c r="H35" s="18">
        <v>1.4165270000000001</v>
      </c>
    </row>
    <row r="36" spans="1:8" ht="15.75" x14ac:dyDescent="0.25">
      <c r="A36" s="15">
        <v>24</v>
      </c>
      <c r="B36" s="16" t="s">
        <v>238</v>
      </c>
      <c r="C36" s="16" t="s">
        <v>239</v>
      </c>
      <c r="D36" s="16" t="s">
        <v>18</v>
      </c>
      <c r="E36" s="16" t="s">
        <v>123</v>
      </c>
      <c r="F36" s="16">
        <v>210</v>
      </c>
      <c r="G36" s="17">
        <v>14.06822</v>
      </c>
      <c r="H36" s="18">
        <v>1.3391310000000001</v>
      </c>
    </row>
    <row r="37" spans="1:8" ht="15.75" x14ac:dyDescent="0.25">
      <c r="A37" s="15">
        <v>25</v>
      </c>
      <c r="B37" s="16" t="s">
        <v>69</v>
      </c>
      <c r="C37" s="16" t="s">
        <v>70</v>
      </c>
      <c r="D37" s="16" t="s">
        <v>18</v>
      </c>
      <c r="E37" s="16" t="s">
        <v>22</v>
      </c>
      <c r="F37" s="16">
        <v>1500</v>
      </c>
      <c r="G37" s="17">
        <v>13.64175</v>
      </c>
      <c r="H37" s="18">
        <v>1.2985370000000001</v>
      </c>
    </row>
    <row r="38" spans="1:8" ht="15.75" x14ac:dyDescent="0.25">
      <c r="A38" s="15">
        <v>26</v>
      </c>
      <c r="B38" s="16" t="s">
        <v>131</v>
      </c>
      <c r="C38" s="16" t="s">
        <v>132</v>
      </c>
      <c r="D38" s="16" t="s">
        <v>18</v>
      </c>
      <c r="E38" s="16" t="s">
        <v>123</v>
      </c>
      <c r="F38" s="16">
        <v>7220</v>
      </c>
      <c r="G38" s="17">
        <v>8.8697700000000008</v>
      </c>
      <c r="H38" s="18">
        <v>0.84429900000000002</v>
      </c>
    </row>
    <row r="39" spans="1:8" ht="15.75" x14ac:dyDescent="0.25">
      <c r="A39" s="5"/>
      <c r="B39" s="8"/>
      <c r="C39" s="8" t="s">
        <v>77</v>
      </c>
      <c r="D39" s="8"/>
      <c r="E39" s="8"/>
      <c r="F39" s="8"/>
      <c r="G39" s="10">
        <f>SUM(G13:G38)</f>
        <v>1051.6742400000001</v>
      </c>
      <c r="H39" s="13">
        <f>SUM(H13:H38)</f>
        <v>100.10719900000001</v>
      </c>
    </row>
    <row r="40" spans="1:8" ht="15.75" x14ac:dyDescent="0.25">
      <c r="A40" s="5"/>
      <c r="B40" s="8"/>
      <c r="C40" s="8"/>
      <c r="D40" s="8"/>
      <c r="E40" s="8"/>
      <c r="F40" s="8"/>
      <c r="G40" s="10"/>
      <c r="H40" s="12"/>
    </row>
    <row r="41" spans="1:8" ht="15.75" x14ac:dyDescent="0.25">
      <c r="A41" s="5"/>
      <c r="B41" s="8"/>
      <c r="C41" s="8" t="s">
        <v>78</v>
      </c>
      <c r="D41" s="8" t="s">
        <v>79</v>
      </c>
      <c r="E41" s="8" t="s">
        <v>79</v>
      </c>
      <c r="F41" s="8" t="s">
        <v>79</v>
      </c>
      <c r="G41" s="10" t="s">
        <v>79</v>
      </c>
      <c r="H41" s="12" t="s">
        <v>79</v>
      </c>
    </row>
    <row r="42" spans="1:8" ht="15.75" x14ac:dyDescent="0.25">
      <c r="A42" s="5"/>
      <c r="B42" s="8"/>
      <c r="C42" s="8" t="s">
        <v>77</v>
      </c>
      <c r="D42" s="8"/>
      <c r="E42" s="8"/>
      <c r="F42" s="8"/>
      <c r="G42" s="10">
        <f>SUM(G41:G41)</f>
        <v>0</v>
      </c>
      <c r="H42" s="13">
        <f>SUM(H41:H41)</f>
        <v>0</v>
      </c>
    </row>
    <row r="43" spans="1:8" ht="15.75" x14ac:dyDescent="0.25">
      <c r="A43" s="5"/>
      <c r="B43" s="8"/>
      <c r="C43" s="8" t="s">
        <v>80</v>
      </c>
      <c r="D43" s="8"/>
      <c r="E43" s="8"/>
      <c r="F43" s="8"/>
      <c r="G43" s="14">
        <f>SUM(G39,G42)</f>
        <v>1051.6742400000001</v>
      </c>
      <c r="H43" s="14">
        <f>SUM(H39,H42)</f>
        <v>100.10719900000001</v>
      </c>
    </row>
    <row r="44" spans="1:8" ht="15.75" x14ac:dyDescent="0.25">
      <c r="A44" s="5"/>
      <c r="B44" s="8"/>
      <c r="C44" s="8"/>
      <c r="D44" s="8"/>
      <c r="E44" s="8"/>
      <c r="F44" s="8"/>
      <c r="G44" s="10"/>
      <c r="H44" s="12"/>
    </row>
    <row r="45" spans="1:8" ht="15.75" x14ac:dyDescent="0.25">
      <c r="A45" s="5"/>
      <c r="B45" s="8"/>
      <c r="C45" s="8" t="s">
        <v>81</v>
      </c>
      <c r="D45" s="8"/>
      <c r="E45" s="8"/>
      <c r="F45" s="8"/>
      <c r="G45" s="10"/>
      <c r="H45" s="12"/>
    </row>
    <row r="46" spans="1:8" ht="15.75" x14ac:dyDescent="0.25">
      <c r="A46" s="5"/>
      <c r="B46" s="8"/>
      <c r="C46" s="8" t="s">
        <v>82</v>
      </c>
      <c r="D46" s="8" t="s">
        <v>79</v>
      </c>
      <c r="E46" s="8" t="s">
        <v>79</v>
      </c>
      <c r="F46" s="8" t="s">
        <v>79</v>
      </c>
      <c r="G46" s="10" t="s">
        <v>79</v>
      </c>
      <c r="H46" s="12" t="s">
        <v>79</v>
      </c>
    </row>
    <row r="47" spans="1:8" ht="15.75" x14ac:dyDescent="0.25">
      <c r="A47" s="5"/>
      <c r="B47" s="8"/>
      <c r="C47" s="8" t="s">
        <v>77</v>
      </c>
      <c r="D47" s="8"/>
      <c r="E47" s="8"/>
      <c r="F47" s="8"/>
      <c r="G47" s="10">
        <f>SUM(G46:G46)</f>
        <v>0</v>
      </c>
      <c r="H47" s="13">
        <f>SUM(H46:H46)</f>
        <v>0</v>
      </c>
    </row>
    <row r="48" spans="1:8" ht="15.75" x14ac:dyDescent="0.25">
      <c r="A48" s="5"/>
      <c r="B48" s="8"/>
      <c r="C48" s="8"/>
      <c r="D48" s="8"/>
      <c r="E48" s="8"/>
      <c r="F48" s="8"/>
      <c r="G48" s="10"/>
      <c r="H48" s="12"/>
    </row>
    <row r="49" spans="1:8" ht="15.75" x14ac:dyDescent="0.25">
      <c r="A49" s="5"/>
      <c r="B49" s="8"/>
      <c r="C49" s="8" t="s">
        <v>83</v>
      </c>
      <c r="D49" s="8" t="s">
        <v>79</v>
      </c>
      <c r="E49" s="8" t="s">
        <v>79</v>
      </c>
      <c r="F49" s="8" t="s">
        <v>79</v>
      </c>
      <c r="G49" s="10" t="s">
        <v>79</v>
      </c>
      <c r="H49" s="12" t="s">
        <v>79</v>
      </c>
    </row>
    <row r="50" spans="1:8" ht="15.75" x14ac:dyDescent="0.25">
      <c r="A50" s="5"/>
      <c r="B50" s="8"/>
      <c r="C50" s="8" t="s">
        <v>77</v>
      </c>
      <c r="D50" s="8"/>
      <c r="E50" s="8"/>
      <c r="F50" s="8"/>
      <c r="G50" s="10">
        <f>SUM(G49:G49)</f>
        <v>0</v>
      </c>
      <c r="H50" s="13">
        <f>SUM(H49:H49)</f>
        <v>0</v>
      </c>
    </row>
    <row r="51" spans="1:8" ht="15.75" x14ac:dyDescent="0.25">
      <c r="A51" s="5"/>
      <c r="B51" s="8"/>
      <c r="C51" s="8" t="s">
        <v>80</v>
      </c>
      <c r="D51" s="8"/>
      <c r="E51" s="8"/>
      <c r="F51" s="8"/>
      <c r="G51" s="14">
        <f>SUM(G47,G50)</f>
        <v>0</v>
      </c>
      <c r="H51" s="14">
        <f>SUM(H47,H50)</f>
        <v>0</v>
      </c>
    </row>
    <row r="52" spans="1:8" ht="15.75" x14ac:dyDescent="0.25">
      <c r="A52" s="5"/>
      <c r="B52" s="8"/>
      <c r="C52" s="8"/>
      <c r="D52" s="8"/>
      <c r="E52" s="8"/>
      <c r="F52" s="8"/>
      <c r="G52" s="10"/>
      <c r="H52" s="12"/>
    </row>
    <row r="53" spans="1:8" ht="15.75" x14ac:dyDescent="0.25">
      <c r="A53" s="5"/>
      <c r="B53" s="8"/>
      <c r="C53" s="8" t="s">
        <v>84</v>
      </c>
      <c r="D53" s="8"/>
      <c r="E53" s="8"/>
      <c r="F53" s="8"/>
      <c r="G53" s="10"/>
      <c r="H53" s="12"/>
    </row>
    <row r="54" spans="1:8" ht="15.75" x14ac:dyDescent="0.25">
      <c r="A54" s="5"/>
      <c r="B54" s="8"/>
      <c r="C54" s="8" t="s">
        <v>85</v>
      </c>
      <c r="D54" s="8" t="s">
        <v>79</v>
      </c>
      <c r="E54" s="8" t="s">
        <v>79</v>
      </c>
      <c r="F54" s="8" t="s">
        <v>79</v>
      </c>
      <c r="G54" s="10" t="s">
        <v>79</v>
      </c>
      <c r="H54" s="12" t="s">
        <v>79</v>
      </c>
    </row>
    <row r="55" spans="1:8" ht="15.75" x14ac:dyDescent="0.25">
      <c r="A55" s="5"/>
      <c r="B55" s="8"/>
      <c r="C55" s="8" t="s">
        <v>77</v>
      </c>
      <c r="D55" s="8"/>
      <c r="E55" s="8"/>
      <c r="F55" s="8"/>
      <c r="G55" s="10">
        <f>SUM(G54:G54)</f>
        <v>0</v>
      </c>
      <c r="H55" s="13">
        <f>SUM(H54:H54)</f>
        <v>0</v>
      </c>
    </row>
    <row r="56" spans="1:8" ht="15.75" x14ac:dyDescent="0.25">
      <c r="A56" s="5"/>
      <c r="B56" s="8"/>
      <c r="C56" s="8"/>
      <c r="D56" s="8"/>
      <c r="E56" s="8"/>
      <c r="F56" s="8"/>
      <c r="G56" s="10"/>
      <c r="H56" s="12"/>
    </row>
    <row r="57" spans="1:8" ht="15.75" x14ac:dyDescent="0.25">
      <c r="A57" s="5"/>
      <c r="B57" s="8"/>
      <c r="C57" s="8" t="s">
        <v>86</v>
      </c>
      <c r="D57" s="8" t="s">
        <v>79</v>
      </c>
      <c r="E57" s="8" t="s">
        <v>79</v>
      </c>
      <c r="F57" s="8" t="s">
        <v>79</v>
      </c>
      <c r="G57" s="10" t="s">
        <v>79</v>
      </c>
      <c r="H57" s="12" t="s">
        <v>79</v>
      </c>
    </row>
    <row r="58" spans="1:8" ht="15.75" x14ac:dyDescent="0.25">
      <c r="A58" s="5"/>
      <c r="B58" s="8"/>
      <c r="C58" s="8" t="s">
        <v>77</v>
      </c>
      <c r="D58" s="8"/>
      <c r="E58" s="8"/>
      <c r="F58" s="8"/>
      <c r="G58" s="10">
        <f>SUM(G57:G57)</f>
        <v>0</v>
      </c>
      <c r="H58" s="13">
        <f>SUM(H57:H57)</f>
        <v>0</v>
      </c>
    </row>
    <row r="59" spans="1:8" ht="15.75" x14ac:dyDescent="0.25">
      <c r="A59" s="5"/>
      <c r="B59" s="8"/>
      <c r="C59" s="8"/>
      <c r="D59" s="8"/>
      <c r="E59" s="8"/>
      <c r="F59" s="8"/>
      <c r="G59" s="10"/>
      <c r="H59" s="12"/>
    </row>
    <row r="60" spans="1:8" ht="15.75" x14ac:dyDescent="0.25">
      <c r="A60" s="5"/>
      <c r="B60" s="8"/>
      <c r="C60" s="8" t="s">
        <v>87</v>
      </c>
      <c r="D60" s="8" t="s">
        <v>79</v>
      </c>
      <c r="E60" s="8" t="s">
        <v>79</v>
      </c>
      <c r="F60" s="8" t="s">
        <v>79</v>
      </c>
      <c r="G60" s="10" t="s">
        <v>79</v>
      </c>
      <c r="H60" s="12" t="s">
        <v>79</v>
      </c>
    </row>
    <row r="61" spans="1:8" ht="15.75" x14ac:dyDescent="0.25">
      <c r="A61" s="5"/>
      <c r="B61" s="8"/>
      <c r="C61" s="8" t="s">
        <v>77</v>
      </c>
      <c r="D61" s="8"/>
      <c r="E61" s="8"/>
      <c r="F61" s="8"/>
      <c r="G61" s="10">
        <f>SUM(G60:G60)</f>
        <v>0</v>
      </c>
      <c r="H61" s="13">
        <f>SUM(H60:H60)</f>
        <v>0</v>
      </c>
    </row>
    <row r="62" spans="1:8" ht="15.75" x14ac:dyDescent="0.25">
      <c r="A62" s="5"/>
      <c r="B62" s="8"/>
      <c r="C62" s="8" t="s">
        <v>80</v>
      </c>
      <c r="D62" s="8"/>
      <c r="E62" s="8"/>
      <c r="F62" s="8"/>
      <c r="G62" s="14">
        <f>SUM(G55,G58,G61)</f>
        <v>0</v>
      </c>
      <c r="H62" s="14">
        <f>SUM(H55,H58,H61)</f>
        <v>0</v>
      </c>
    </row>
    <row r="63" spans="1:8" ht="15.75" x14ac:dyDescent="0.25">
      <c r="A63" s="5"/>
      <c r="B63" s="8"/>
      <c r="C63" s="8"/>
      <c r="D63" s="8"/>
      <c r="E63" s="8"/>
      <c r="F63" s="8"/>
      <c r="G63" s="10"/>
      <c r="H63" s="12"/>
    </row>
    <row r="64" spans="1:8" ht="15.75" x14ac:dyDescent="0.25">
      <c r="A64" s="5"/>
      <c r="B64" s="8"/>
      <c r="C64" s="8" t="s">
        <v>88</v>
      </c>
      <c r="D64" s="8"/>
      <c r="E64" s="8"/>
      <c r="F64" s="8"/>
      <c r="G64" s="10"/>
      <c r="H64" s="12"/>
    </row>
    <row r="65" spans="1:8" ht="15.75" x14ac:dyDescent="0.25">
      <c r="A65" s="5"/>
      <c r="B65" s="8"/>
      <c r="C65" s="8" t="s">
        <v>89</v>
      </c>
      <c r="D65" s="8" t="s">
        <v>79</v>
      </c>
      <c r="E65" s="8" t="s">
        <v>79</v>
      </c>
      <c r="F65" s="8" t="s">
        <v>79</v>
      </c>
      <c r="G65" s="10" t="s">
        <v>79</v>
      </c>
      <c r="H65" s="12" t="s">
        <v>79</v>
      </c>
    </row>
    <row r="66" spans="1:8" ht="15.75" x14ac:dyDescent="0.25">
      <c r="A66" s="5"/>
      <c r="B66" s="8"/>
      <c r="C66" s="8" t="s">
        <v>77</v>
      </c>
      <c r="D66" s="8"/>
      <c r="E66" s="8"/>
      <c r="F66" s="8"/>
      <c r="G66" s="10">
        <f>SUM(G65:G65)</f>
        <v>0</v>
      </c>
      <c r="H66" s="13">
        <f>SUM(H65:H65)</f>
        <v>0</v>
      </c>
    </row>
    <row r="67" spans="1:8" ht="15.75" x14ac:dyDescent="0.25">
      <c r="A67" s="5"/>
      <c r="B67" s="8"/>
      <c r="C67" s="8" t="s">
        <v>80</v>
      </c>
      <c r="D67" s="8"/>
      <c r="E67" s="8"/>
      <c r="F67" s="8"/>
      <c r="G67" s="14">
        <f>SUM(G66)</f>
        <v>0</v>
      </c>
      <c r="H67" s="14">
        <f>SUM(H66)</f>
        <v>0</v>
      </c>
    </row>
    <row r="68" spans="1:8" ht="15.75" x14ac:dyDescent="0.25">
      <c r="A68" s="5"/>
      <c r="B68" s="8"/>
      <c r="C68" s="8"/>
      <c r="D68" s="8"/>
      <c r="E68" s="8"/>
      <c r="F68" s="8"/>
      <c r="G68" s="10"/>
      <c r="H68" s="12"/>
    </row>
    <row r="69" spans="1:8" ht="15.75" x14ac:dyDescent="0.25">
      <c r="A69" s="5"/>
      <c r="B69" s="8"/>
      <c r="C69" s="8" t="s">
        <v>90</v>
      </c>
      <c r="D69" s="8"/>
      <c r="E69" s="8"/>
      <c r="F69" s="8"/>
      <c r="G69" s="10"/>
      <c r="H69" s="12"/>
    </row>
    <row r="70" spans="1:8" ht="15.75" x14ac:dyDescent="0.25">
      <c r="A70" s="5"/>
      <c r="B70" s="8"/>
      <c r="C70" s="8" t="s">
        <v>91</v>
      </c>
      <c r="D70" s="8" t="s">
        <v>79</v>
      </c>
      <c r="E70" s="8" t="s">
        <v>79</v>
      </c>
      <c r="F70" s="8" t="s">
        <v>79</v>
      </c>
      <c r="G70" s="10" t="s">
        <v>79</v>
      </c>
      <c r="H70" s="12" t="s">
        <v>79</v>
      </c>
    </row>
    <row r="71" spans="1:8" ht="15.75" x14ac:dyDescent="0.25">
      <c r="A71" s="5"/>
      <c r="B71" s="8"/>
      <c r="C71" s="8" t="s">
        <v>77</v>
      </c>
      <c r="D71" s="8"/>
      <c r="E71" s="8"/>
      <c r="F71" s="8"/>
      <c r="G71" s="10">
        <f>SUM(G70:G70)</f>
        <v>0</v>
      </c>
      <c r="H71" s="13">
        <f>SUM(H70:H70)</f>
        <v>0</v>
      </c>
    </row>
    <row r="72" spans="1:8" ht="15.75" x14ac:dyDescent="0.25">
      <c r="A72" s="5"/>
      <c r="B72" s="8"/>
      <c r="C72" s="8"/>
      <c r="D72" s="8"/>
      <c r="E72" s="8"/>
      <c r="F72" s="8"/>
      <c r="G72" s="10"/>
      <c r="H72" s="12"/>
    </row>
    <row r="73" spans="1:8" ht="15.75" x14ac:dyDescent="0.25">
      <c r="A73" s="5"/>
      <c r="B73" s="8"/>
      <c r="C73" s="8" t="s">
        <v>92</v>
      </c>
      <c r="D73" s="8"/>
      <c r="E73" s="8"/>
      <c r="F73" s="8"/>
      <c r="G73" s="10"/>
      <c r="H73" s="12"/>
    </row>
    <row r="74" spans="1:8" ht="15.75" x14ac:dyDescent="0.25">
      <c r="A74" s="15">
        <v>27</v>
      </c>
      <c r="B74" s="16" t="s">
        <v>93</v>
      </c>
      <c r="C74" s="16" t="s">
        <v>94</v>
      </c>
      <c r="D74" s="16" t="s">
        <v>25</v>
      </c>
      <c r="E74" s="16" t="s">
        <v>18</v>
      </c>
      <c r="F74" s="16">
        <v>754.6</v>
      </c>
      <c r="G74" s="17">
        <v>75.446680000000001</v>
      </c>
      <c r="H74" s="18">
        <v>7.1816490000000002</v>
      </c>
    </row>
    <row r="75" spans="1:8" ht="15.75" x14ac:dyDescent="0.25">
      <c r="A75" s="5"/>
      <c r="B75" s="8"/>
      <c r="C75" s="8" t="s">
        <v>77</v>
      </c>
      <c r="D75" s="8"/>
      <c r="E75" s="8"/>
      <c r="F75" s="8"/>
      <c r="G75" s="10">
        <f>SUM(G74:G74)</f>
        <v>75.446680000000001</v>
      </c>
      <c r="H75" s="13">
        <f>SUM(H74:H74)</f>
        <v>7.1816490000000002</v>
      </c>
    </row>
    <row r="76" spans="1:8" ht="15.75" x14ac:dyDescent="0.25">
      <c r="A76" s="5"/>
      <c r="B76" s="8"/>
      <c r="C76" s="8"/>
      <c r="D76" s="8"/>
      <c r="E76" s="8"/>
      <c r="F76" s="8"/>
      <c r="G76" s="10"/>
      <c r="H76" s="12"/>
    </row>
    <row r="77" spans="1:8" ht="15.75" x14ac:dyDescent="0.25">
      <c r="A77" s="5"/>
      <c r="B77" s="8"/>
      <c r="C77" s="8" t="s">
        <v>95</v>
      </c>
      <c r="D77" s="8"/>
      <c r="E77" s="8"/>
      <c r="F77" s="8"/>
      <c r="G77" s="10"/>
      <c r="H77" s="12"/>
    </row>
    <row r="78" spans="1:8" ht="15.75" x14ac:dyDescent="0.25">
      <c r="A78" s="15">
        <v>28</v>
      </c>
      <c r="B78" s="16" t="s">
        <v>25</v>
      </c>
      <c r="C78" s="16" t="s">
        <v>96</v>
      </c>
      <c r="D78" s="16" t="s">
        <v>25</v>
      </c>
      <c r="E78" s="16" t="s">
        <v>18</v>
      </c>
      <c r="F78" s="16">
        <v>0</v>
      </c>
      <c r="G78" s="17">
        <v>-76.572879999999998</v>
      </c>
      <c r="H78" s="18">
        <v>-7.2888510000000002</v>
      </c>
    </row>
    <row r="79" spans="1:8" ht="15.75" x14ac:dyDescent="0.25">
      <c r="A79" s="5"/>
      <c r="B79" s="8"/>
      <c r="C79" s="8" t="s">
        <v>77</v>
      </c>
      <c r="D79" s="8"/>
      <c r="E79" s="8"/>
      <c r="F79" s="8"/>
      <c r="G79" s="10">
        <f>SUM(G78:G78)</f>
        <v>-76.572879999999998</v>
      </c>
      <c r="H79" s="13">
        <f>SUM(H78:H78)</f>
        <v>-7.2888510000000002</v>
      </c>
    </row>
    <row r="80" spans="1:8" ht="15.75" x14ac:dyDescent="0.25">
      <c r="A80" s="5"/>
      <c r="B80" s="8"/>
      <c r="C80" s="8" t="s">
        <v>80</v>
      </c>
      <c r="D80" s="8"/>
      <c r="E80" s="8"/>
      <c r="F80" s="8"/>
      <c r="G80" s="14">
        <f>SUM(G71,G75,G79)</f>
        <v>-1.1261999999999972</v>
      </c>
      <c r="H80" s="14">
        <f>SUM(H71,H75,H79)</f>
        <v>-0.10720200000000002</v>
      </c>
    </row>
    <row r="81" spans="1:8" ht="15.75" x14ac:dyDescent="0.25">
      <c r="A81" s="6"/>
      <c r="B81" s="9"/>
      <c r="C81" s="9" t="s">
        <v>97</v>
      </c>
      <c r="D81" s="9"/>
      <c r="E81" s="9"/>
      <c r="F81" s="9"/>
      <c r="G81" s="14">
        <f>SUM(G43,G51,G62,G67,G80)</f>
        <v>1050.5480400000001</v>
      </c>
      <c r="H81" s="14">
        <f>SUM(H43,H51,H62,H67,H80)</f>
        <v>99.999997000000008</v>
      </c>
    </row>
    <row r="82" spans="1:8" x14ac:dyDescent="0.25">
      <c r="G82" s="3"/>
    </row>
    <row r="83" spans="1:8" x14ac:dyDescent="0.25">
      <c r="C83" t="s">
        <v>98</v>
      </c>
      <c r="G83" s="3"/>
    </row>
    <row r="84" spans="1:8" x14ac:dyDescent="0.25">
      <c r="G84" s="3"/>
    </row>
    <row r="85" spans="1:8" x14ac:dyDescent="0.25">
      <c r="B85" t="s">
        <v>99</v>
      </c>
      <c r="C85" t="s">
        <v>100</v>
      </c>
      <c r="G85" s="3"/>
    </row>
    <row r="86" spans="1:8" x14ac:dyDescent="0.25">
      <c r="B86" t="s">
        <v>101</v>
      </c>
      <c r="C86" t="s">
        <v>102</v>
      </c>
      <c r="G86" s="3"/>
    </row>
    <row r="87" spans="1:8" x14ac:dyDescent="0.25">
      <c r="B87" t="s">
        <v>103</v>
      </c>
      <c r="C87" s="22" t="s">
        <v>329</v>
      </c>
      <c r="G87" s="3"/>
    </row>
    <row r="88" spans="1:8" x14ac:dyDescent="0.25">
      <c r="C88" s="22" t="s">
        <v>330</v>
      </c>
      <c r="G88" s="3"/>
    </row>
    <row r="89" spans="1:8" x14ac:dyDescent="0.25">
      <c r="C89" s="22" t="s">
        <v>331</v>
      </c>
      <c r="G89" s="3"/>
    </row>
    <row r="90" spans="1:8" x14ac:dyDescent="0.25">
      <c r="C90" s="22" t="s">
        <v>332</v>
      </c>
      <c r="G90" s="3"/>
    </row>
    <row r="91" spans="1:8" x14ac:dyDescent="0.25">
      <c r="C91" s="22" t="s">
        <v>333</v>
      </c>
      <c r="G91" s="3"/>
    </row>
    <row r="92" spans="1:8" x14ac:dyDescent="0.25">
      <c r="C92" s="22" t="s">
        <v>334</v>
      </c>
      <c r="G92" s="3"/>
    </row>
    <row r="93" spans="1:8" x14ac:dyDescent="0.25">
      <c r="B93" t="s">
        <v>104</v>
      </c>
      <c r="C93" s="22" t="s">
        <v>389</v>
      </c>
      <c r="G93" s="3"/>
    </row>
    <row r="94" spans="1:8" x14ac:dyDescent="0.25">
      <c r="C94" s="22" t="s">
        <v>390</v>
      </c>
      <c r="G94" s="3"/>
    </row>
    <row r="95" spans="1:8" x14ac:dyDescent="0.25">
      <c r="C95" s="22" t="s">
        <v>391</v>
      </c>
      <c r="G95" s="3"/>
    </row>
    <row r="96" spans="1:8" x14ac:dyDescent="0.25">
      <c r="C96" s="22" t="s">
        <v>392</v>
      </c>
      <c r="G96" s="3"/>
    </row>
    <row r="97" spans="2:7" x14ac:dyDescent="0.25">
      <c r="C97" s="22" t="s">
        <v>393</v>
      </c>
      <c r="G97" s="3"/>
    </row>
    <row r="98" spans="2:7" x14ac:dyDescent="0.25">
      <c r="C98" s="22" t="s">
        <v>394</v>
      </c>
      <c r="G98" s="3"/>
    </row>
    <row r="99" spans="2:7" x14ac:dyDescent="0.25">
      <c r="B99" t="s">
        <v>105</v>
      </c>
      <c r="C99" t="s">
        <v>106</v>
      </c>
      <c r="G99" s="3"/>
    </row>
    <row r="100" spans="2:7" x14ac:dyDescent="0.25">
      <c r="C100" t="s">
        <v>107</v>
      </c>
      <c r="G100" s="3"/>
    </row>
    <row r="101" spans="2:7" x14ac:dyDescent="0.25">
      <c r="B101" t="s">
        <v>108</v>
      </c>
      <c r="C101" t="s">
        <v>109</v>
      </c>
      <c r="G101" s="3"/>
    </row>
    <row r="102" spans="2:7" x14ac:dyDescent="0.25">
      <c r="B102" t="s">
        <v>110</v>
      </c>
      <c r="C102" t="s">
        <v>111</v>
      </c>
      <c r="G102" s="3"/>
    </row>
    <row r="103" spans="2:7" x14ac:dyDescent="0.25">
      <c r="B103" t="s">
        <v>112</v>
      </c>
      <c r="C103" s="22" t="s">
        <v>418</v>
      </c>
      <c r="G103" s="3"/>
    </row>
    <row r="104" spans="2:7" x14ac:dyDescent="0.25">
      <c r="B104" t="s">
        <v>113</v>
      </c>
      <c r="C104" t="s">
        <v>114</v>
      </c>
      <c r="G104" s="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opLeftCell="A76" zoomScale="70" zoomScaleNormal="70" workbookViewId="0">
      <selection activeCell="F1" sqref="F1"/>
    </sheetView>
  </sheetViews>
  <sheetFormatPr defaultRowHeight="15" x14ac:dyDescent="0.25"/>
  <cols>
    <col min="1" max="1" width="6.7109375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 x14ac:dyDescent="0.35">
      <c r="C1" s="1" t="s">
        <v>0</v>
      </c>
      <c r="G1" s="19"/>
    </row>
    <row r="2" spans="1:8" ht="21" x14ac:dyDescent="0.35">
      <c r="C2" s="2" t="s">
        <v>240</v>
      </c>
      <c r="G2" s="19"/>
    </row>
    <row r="3" spans="1:8" x14ac:dyDescent="0.25">
      <c r="C3" t="s">
        <v>2</v>
      </c>
      <c r="G3" s="19"/>
    </row>
    <row r="4" spans="1:8" x14ac:dyDescent="0.25">
      <c r="G4" s="19"/>
    </row>
    <row r="5" spans="1:8" x14ac:dyDescent="0.25">
      <c r="C5" t="s">
        <v>241</v>
      </c>
      <c r="G5" s="19"/>
    </row>
    <row r="6" spans="1:8" x14ac:dyDescent="0.25">
      <c r="C6" t="s">
        <v>242</v>
      </c>
      <c r="G6" s="19"/>
    </row>
    <row r="7" spans="1:8" x14ac:dyDescent="0.25">
      <c r="C7" t="s">
        <v>243</v>
      </c>
      <c r="G7" s="19"/>
    </row>
    <row r="8" spans="1:8" x14ac:dyDescent="0.25">
      <c r="C8" t="s">
        <v>244</v>
      </c>
      <c r="G8" s="19"/>
    </row>
    <row r="9" spans="1:8" ht="15.75" x14ac:dyDescent="0.25">
      <c r="A9" s="4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20" t="s">
        <v>12</v>
      </c>
      <c r="H9" s="11" t="s">
        <v>13</v>
      </c>
    </row>
    <row r="10" spans="1:8" ht="15.75" x14ac:dyDescent="0.25">
      <c r="A10" s="5"/>
      <c r="B10" s="8"/>
      <c r="C10" s="8"/>
      <c r="D10" s="8"/>
      <c r="E10" s="8"/>
      <c r="F10" s="8"/>
      <c r="G10" s="10"/>
      <c r="H10" s="12"/>
    </row>
    <row r="11" spans="1:8" ht="15.75" x14ac:dyDescent="0.25">
      <c r="A11" s="5"/>
      <c r="B11" s="8"/>
      <c r="C11" s="8" t="s">
        <v>14</v>
      </c>
      <c r="D11" s="8"/>
      <c r="E11" s="8"/>
      <c r="F11" s="8"/>
      <c r="G11" s="10"/>
      <c r="H11" s="12"/>
    </row>
    <row r="12" spans="1:8" ht="15.75" x14ac:dyDescent="0.25">
      <c r="A12" s="5"/>
      <c r="B12" s="8"/>
      <c r="C12" s="8" t="s">
        <v>15</v>
      </c>
      <c r="D12" s="8"/>
      <c r="E12" s="8"/>
      <c r="F12" s="8"/>
      <c r="G12" s="10"/>
      <c r="H12" s="12"/>
    </row>
    <row r="13" spans="1:8" ht="15.75" x14ac:dyDescent="0.25">
      <c r="A13" s="15">
        <v>1</v>
      </c>
      <c r="B13" s="16" t="s">
        <v>23</v>
      </c>
      <c r="C13" s="16" t="s">
        <v>24</v>
      </c>
      <c r="D13" s="16" t="s">
        <v>18</v>
      </c>
      <c r="E13" s="16" t="s">
        <v>299</v>
      </c>
      <c r="F13" s="16">
        <v>101241</v>
      </c>
      <c r="G13" s="17">
        <v>1137.0882899999999</v>
      </c>
      <c r="H13" s="18">
        <v>8.4539829999999991</v>
      </c>
    </row>
    <row r="14" spans="1:8" ht="15.75" x14ac:dyDescent="0.25">
      <c r="A14" s="15">
        <v>2</v>
      </c>
      <c r="B14" s="16" t="s">
        <v>40</v>
      </c>
      <c r="C14" s="16" t="s">
        <v>41</v>
      </c>
      <c r="D14" s="16" t="s">
        <v>18</v>
      </c>
      <c r="E14" s="16" t="s">
        <v>42</v>
      </c>
      <c r="F14" s="16">
        <v>120600</v>
      </c>
      <c r="G14" s="17">
        <v>829.42650000000003</v>
      </c>
      <c r="H14" s="18">
        <v>6.1665900000000002</v>
      </c>
    </row>
    <row r="15" spans="1:8" ht="15.75" x14ac:dyDescent="0.25">
      <c r="A15" s="15">
        <v>3</v>
      </c>
      <c r="B15" s="16" t="s">
        <v>215</v>
      </c>
      <c r="C15" s="16" t="s">
        <v>216</v>
      </c>
      <c r="D15" s="16" t="s">
        <v>18</v>
      </c>
      <c r="E15" s="16" t="s">
        <v>123</v>
      </c>
      <c r="F15" s="16">
        <v>37659</v>
      </c>
      <c r="G15" s="17">
        <v>762.97134000000005</v>
      </c>
      <c r="H15" s="18">
        <v>5.6725120000000002</v>
      </c>
    </row>
    <row r="16" spans="1:8" ht="15.75" x14ac:dyDescent="0.25">
      <c r="A16" s="15">
        <v>4</v>
      </c>
      <c r="B16" s="16" t="s">
        <v>245</v>
      </c>
      <c r="C16" s="16" t="s">
        <v>246</v>
      </c>
      <c r="D16" s="16" t="s">
        <v>18</v>
      </c>
      <c r="E16" s="16" t="s">
        <v>22</v>
      </c>
      <c r="F16" s="16">
        <v>64384</v>
      </c>
      <c r="G16" s="17">
        <v>755.25651000000005</v>
      </c>
      <c r="H16" s="18">
        <v>5.6151540000000004</v>
      </c>
    </row>
    <row r="17" spans="1:8" ht="15.75" x14ac:dyDescent="0.25">
      <c r="A17" s="15">
        <v>5</v>
      </c>
      <c r="B17" s="16" t="s">
        <v>34</v>
      </c>
      <c r="C17" s="16" t="s">
        <v>35</v>
      </c>
      <c r="D17" s="16" t="s">
        <v>18</v>
      </c>
      <c r="E17" s="16" t="s">
        <v>36</v>
      </c>
      <c r="F17" s="16">
        <v>429050</v>
      </c>
      <c r="G17" s="17">
        <v>679.40066999999999</v>
      </c>
      <c r="H17" s="18">
        <v>5.0511840000000001</v>
      </c>
    </row>
    <row r="18" spans="1:8" ht="15.75" x14ac:dyDescent="0.25">
      <c r="A18" s="15">
        <v>6</v>
      </c>
      <c r="B18" s="16" t="s">
        <v>223</v>
      </c>
      <c r="C18" s="16" t="s">
        <v>224</v>
      </c>
      <c r="D18" s="16" t="s">
        <v>18</v>
      </c>
      <c r="E18" s="16" t="s">
        <v>225</v>
      </c>
      <c r="F18" s="16">
        <v>36500</v>
      </c>
      <c r="G18" s="17">
        <v>594.63975000000005</v>
      </c>
      <c r="H18" s="18">
        <v>4.4210060000000002</v>
      </c>
    </row>
    <row r="19" spans="1:8" ht="15.75" x14ac:dyDescent="0.25">
      <c r="A19" s="15">
        <v>7</v>
      </c>
      <c r="B19" s="16" t="s">
        <v>26</v>
      </c>
      <c r="C19" s="16" t="s">
        <v>27</v>
      </c>
      <c r="D19" s="16" t="s">
        <v>18</v>
      </c>
      <c r="E19" s="16" t="s">
        <v>28</v>
      </c>
      <c r="F19" s="16">
        <v>106500</v>
      </c>
      <c r="G19" s="17">
        <v>592.45950000000005</v>
      </c>
      <c r="H19" s="18">
        <v>4.4047970000000003</v>
      </c>
    </row>
    <row r="20" spans="1:8" ht="15.75" x14ac:dyDescent="0.25">
      <c r="A20" s="15">
        <v>8</v>
      </c>
      <c r="B20" s="16" t="s">
        <v>247</v>
      </c>
      <c r="C20" s="16" t="s">
        <v>248</v>
      </c>
      <c r="D20" s="16" t="s">
        <v>18</v>
      </c>
      <c r="E20" s="16" t="s">
        <v>225</v>
      </c>
      <c r="F20" s="16">
        <v>304765</v>
      </c>
      <c r="G20" s="17">
        <v>563.05334000000005</v>
      </c>
      <c r="H20" s="18">
        <v>4.1861689999999996</v>
      </c>
    </row>
    <row r="21" spans="1:8" ht="15.75" x14ac:dyDescent="0.25">
      <c r="A21" s="15">
        <v>9</v>
      </c>
      <c r="B21" s="16" t="s">
        <v>249</v>
      </c>
      <c r="C21" s="16" t="s">
        <v>250</v>
      </c>
      <c r="D21" s="16" t="s">
        <v>18</v>
      </c>
      <c r="E21" s="16" t="s">
        <v>251</v>
      </c>
      <c r="F21" s="16">
        <v>5608</v>
      </c>
      <c r="G21" s="17">
        <v>558.69420000000002</v>
      </c>
      <c r="H21" s="18">
        <v>4.1537600000000001</v>
      </c>
    </row>
    <row r="22" spans="1:8" ht="15.75" x14ac:dyDescent="0.25">
      <c r="A22" s="15">
        <v>10</v>
      </c>
      <c r="B22" s="16" t="s">
        <v>231</v>
      </c>
      <c r="C22" s="16" t="s">
        <v>232</v>
      </c>
      <c r="D22" s="16" t="s">
        <v>18</v>
      </c>
      <c r="E22" s="16" t="s">
        <v>225</v>
      </c>
      <c r="F22" s="16">
        <v>35700</v>
      </c>
      <c r="G22" s="17">
        <v>556.9914</v>
      </c>
      <c r="H22" s="18">
        <v>4.1410999999999998</v>
      </c>
    </row>
    <row r="23" spans="1:8" ht="15.75" x14ac:dyDescent="0.25">
      <c r="A23" s="15">
        <v>11</v>
      </c>
      <c r="B23" s="16" t="s">
        <v>119</v>
      </c>
      <c r="C23" s="16" t="s">
        <v>120</v>
      </c>
      <c r="D23" s="16" t="s">
        <v>18</v>
      </c>
      <c r="E23" s="16" t="s">
        <v>57</v>
      </c>
      <c r="F23" s="16">
        <v>187453</v>
      </c>
      <c r="G23" s="17">
        <v>512.12159999999994</v>
      </c>
      <c r="H23" s="18">
        <v>3.8075030000000001</v>
      </c>
    </row>
    <row r="24" spans="1:8" ht="15.75" x14ac:dyDescent="0.25">
      <c r="A24" s="15">
        <v>12</v>
      </c>
      <c r="B24" s="16" t="s">
        <v>55</v>
      </c>
      <c r="C24" s="16" t="s">
        <v>56</v>
      </c>
      <c r="D24" s="16" t="s">
        <v>18</v>
      </c>
      <c r="E24" s="16" t="s">
        <v>57</v>
      </c>
      <c r="F24" s="16">
        <v>11450</v>
      </c>
      <c r="G24" s="17">
        <v>470.88697999999999</v>
      </c>
      <c r="H24" s="18">
        <v>3.500934</v>
      </c>
    </row>
    <row r="25" spans="1:8" ht="15.75" x14ac:dyDescent="0.25">
      <c r="A25" s="15">
        <v>13</v>
      </c>
      <c r="B25" s="16" t="s">
        <v>212</v>
      </c>
      <c r="C25" s="16" t="s">
        <v>213</v>
      </c>
      <c r="D25" s="16" t="s">
        <v>18</v>
      </c>
      <c r="E25" s="16" t="s">
        <v>214</v>
      </c>
      <c r="F25" s="16">
        <v>38450</v>
      </c>
      <c r="G25" s="17">
        <v>371.92685</v>
      </c>
      <c r="H25" s="18">
        <v>2.7651880000000002</v>
      </c>
    </row>
    <row r="26" spans="1:8" ht="15.75" x14ac:dyDescent="0.25">
      <c r="A26" s="15">
        <v>14</v>
      </c>
      <c r="B26" s="16" t="s">
        <v>58</v>
      </c>
      <c r="C26" s="16" t="s">
        <v>59</v>
      </c>
      <c r="D26" s="16" t="s">
        <v>18</v>
      </c>
      <c r="E26" s="21" t="s">
        <v>300</v>
      </c>
      <c r="F26" s="16">
        <v>37740</v>
      </c>
      <c r="G26" s="17">
        <v>365.49302999999998</v>
      </c>
      <c r="H26" s="18">
        <v>2.7173539999999998</v>
      </c>
    </row>
    <row r="27" spans="1:8" ht="15.75" x14ac:dyDescent="0.25">
      <c r="A27" s="15">
        <v>15</v>
      </c>
      <c r="B27" s="16" t="s">
        <v>126</v>
      </c>
      <c r="C27" s="16" t="s">
        <v>127</v>
      </c>
      <c r="D27" s="16" t="s">
        <v>18</v>
      </c>
      <c r="E27" s="16" t="s">
        <v>123</v>
      </c>
      <c r="F27" s="16">
        <v>77850</v>
      </c>
      <c r="G27" s="17">
        <v>361.65217000000001</v>
      </c>
      <c r="H27" s="18">
        <v>2.6887989999999999</v>
      </c>
    </row>
    <row r="28" spans="1:8" ht="15.75" x14ac:dyDescent="0.25">
      <c r="A28" s="15">
        <v>16</v>
      </c>
      <c r="B28" s="16" t="s">
        <v>47</v>
      </c>
      <c r="C28" s="16" t="s">
        <v>48</v>
      </c>
      <c r="D28" s="16" t="s">
        <v>18</v>
      </c>
      <c r="E28" s="16" t="s">
        <v>19</v>
      </c>
      <c r="F28" s="16">
        <v>1841867</v>
      </c>
      <c r="G28" s="17">
        <v>353.63846000000001</v>
      </c>
      <c r="H28" s="18">
        <v>2.629219</v>
      </c>
    </row>
    <row r="29" spans="1:8" ht="15.75" x14ac:dyDescent="0.25">
      <c r="A29" s="15">
        <v>17</v>
      </c>
      <c r="B29" s="16" t="s">
        <v>37</v>
      </c>
      <c r="C29" s="16" t="s">
        <v>38</v>
      </c>
      <c r="D29" s="16" t="s">
        <v>18</v>
      </c>
      <c r="E29" s="16" t="s">
        <v>39</v>
      </c>
      <c r="F29" s="16">
        <v>469000</v>
      </c>
      <c r="G29" s="17">
        <v>345.18400000000003</v>
      </c>
      <c r="H29" s="18">
        <v>2.5663619999999998</v>
      </c>
    </row>
    <row r="30" spans="1:8" ht="15.75" x14ac:dyDescent="0.25">
      <c r="A30" s="15">
        <v>18</v>
      </c>
      <c r="B30" s="16" t="s">
        <v>124</v>
      </c>
      <c r="C30" s="16" t="s">
        <v>125</v>
      </c>
      <c r="D30" s="16" t="s">
        <v>18</v>
      </c>
      <c r="E30" s="16" t="s">
        <v>123</v>
      </c>
      <c r="F30" s="16">
        <v>31500</v>
      </c>
      <c r="G30" s="17">
        <v>320.85899999999998</v>
      </c>
      <c r="H30" s="18">
        <v>2.3855110000000002</v>
      </c>
    </row>
    <row r="31" spans="1:8" ht="15.75" x14ac:dyDescent="0.25">
      <c r="A31" s="15">
        <v>19</v>
      </c>
      <c r="B31" s="16" t="s">
        <v>203</v>
      </c>
      <c r="C31" s="16" t="s">
        <v>204</v>
      </c>
      <c r="D31" s="16" t="s">
        <v>18</v>
      </c>
      <c r="E31" s="16" t="s">
        <v>196</v>
      </c>
      <c r="F31" s="16">
        <v>132750</v>
      </c>
      <c r="G31" s="17">
        <v>270.61088000000001</v>
      </c>
      <c r="H31" s="18">
        <v>2.0119280000000002</v>
      </c>
    </row>
    <row r="32" spans="1:8" ht="15.75" x14ac:dyDescent="0.25">
      <c r="A32" s="15">
        <v>20</v>
      </c>
      <c r="B32" s="16" t="s">
        <v>252</v>
      </c>
      <c r="C32" s="16" t="s">
        <v>253</v>
      </c>
      <c r="D32" s="16" t="s">
        <v>18</v>
      </c>
      <c r="E32" s="16" t="s">
        <v>214</v>
      </c>
      <c r="F32" s="16">
        <v>30000</v>
      </c>
      <c r="G32" s="17">
        <v>261.34500000000003</v>
      </c>
      <c r="H32" s="18">
        <v>1.943038</v>
      </c>
    </row>
    <row r="33" spans="1:8" ht="15.75" x14ac:dyDescent="0.25">
      <c r="A33" s="15">
        <v>21</v>
      </c>
      <c r="B33" s="16" t="s">
        <v>20</v>
      </c>
      <c r="C33" s="16" t="s">
        <v>21</v>
      </c>
      <c r="D33" s="16" t="s">
        <v>18</v>
      </c>
      <c r="E33" s="16" t="s">
        <v>22</v>
      </c>
      <c r="F33" s="16">
        <v>20200</v>
      </c>
      <c r="G33" s="17">
        <v>253.16659999999999</v>
      </c>
      <c r="H33" s="18">
        <v>1.882234</v>
      </c>
    </row>
    <row r="34" spans="1:8" ht="15.75" x14ac:dyDescent="0.25">
      <c r="A34" s="15">
        <v>22</v>
      </c>
      <c r="B34" s="16" t="s">
        <v>254</v>
      </c>
      <c r="C34" s="16" t="s">
        <v>255</v>
      </c>
      <c r="D34" s="16" t="s">
        <v>18</v>
      </c>
      <c r="E34" s="16" t="s">
        <v>123</v>
      </c>
      <c r="F34" s="16">
        <v>77819</v>
      </c>
      <c r="G34" s="17">
        <v>216.06444999999999</v>
      </c>
      <c r="H34" s="18">
        <v>1.6063879999999999</v>
      </c>
    </row>
    <row r="35" spans="1:8" ht="15.75" x14ac:dyDescent="0.25">
      <c r="A35" s="15">
        <v>23</v>
      </c>
      <c r="B35" s="16" t="s">
        <v>256</v>
      </c>
      <c r="C35" s="16" t="s">
        <v>257</v>
      </c>
      <c r="D35" s="16" t="s">
        <v>18</v>
      </c>
      <c r="E35" s="16" t="s">
        <v>225</v>
      </c>
      <c r="F35" s="16">
        <v>10926</v>
      </c>
      <c r="G35" s="17">
        <v>210.51670999999999</v>
      </c>
      <c r="H35" s="18">
        <v>1.565142</v>
      </c>
    </row>
    <row r="36" spans="1:8" ht="15.75" x14ac:dyDescent="0.25">
      <c r="A36" s="15">
        <v>24</v>
      </c>
      <c r="B36" s="16" t="s">
        <v>258</v>
      </c>
      <c r="C36" s="16" t="s">
        <v>259</v>
      </c>
      <c r="D36" s="16" t="s">
        <v>18</v>
      </c>
      <c r="E36" s="16" t="s">
        <v>42</v>
      </c>
      <c r="F36" s="16">
        <v>27000</v>
      </c>
      <c r="G36" s="17">
        <v>207.11699999999999</v>
      </c>
      <c r="H36" s="18">
        <v>1.539866</v>
      </c>
    </row>
    <row r="37" spans="1:8" ht="15.75" x14ac:dyDescent="0.25">
      <c r="A37" s="15">
        <v>25</v>
      </c>
      <c r="B37" s="16" t="s">
        <v>45</v>
      </c>
      <c r="C37" s="16" t="s">
        <v>46</v>
      </c>
      <c r="D37" s="16" t="s">
        <v>18</v>
      </c>
      <c r="E37" s="16" t="s">
        <v>36</v>
      </c>
      <c r="F37" s="16">
        <v>30507</v>
      </c>
      <c r="G37" s="17">
        <v>206.83745999999999</v>
      </c>
      <c r="H37" s="18">
        <v>1.5377879999999999</v>
      </c>
    </row>
    <row r="38" spans="1:8" ht="15.75" x14ac:dyDescent="0.25">
      <c r="A38" s="15">
        <v>26</v>
      </c>
      <c r="B38" s="16" t="s">
        <v>260</v>
      </c>
      <c r="C38" s="16" t="s">
        <v>261</v>
      </c>
      <c r="D38" s="16" t="s">
        <v>18</v>
      </c>
      <c r="E38" s="16" t="s">
        <v>214</v>
      </c>
      <c r="F38" s="16">
        <v>19048</v>
      </c>
      <c r="G38" s="17">
        <v>200.27067</v>
      </c>
      <c r="H38" s="18">
        <v>1.4889650000000001</v>
      </c>
    </row>
    <row r="39" spans="1:8" ht="15.75" x14ac:dyDescent="0.25">
      <c r="A39" s="15">
        <v>27</v>
      </c>
      <c r="B39" s="16" t="s">
        <v>262</v>
      </c>
      <c r="C39" s="16" t="s">
        <v>263</v>
      </c>
      <c r="D39" s="16" t="s">
        <v>18</v>
      </c>
      <c r="E39" s="16" t="s">
        <v>123</v>
      </c>
      <c r="F39" s="16">
        <v>300000</v>
      </c>
      <c r="G39" s="17">
        <v>166.65</v>
      </c>
      <c r="H39" s="18">
        <v>1.2390030000000001</v>
      </c>
    </row>
    <row r="40" spans="1:8" ht="15.75" x14ac:dyDescent="0.25">
      <c r="A40" s="15">
        <v>28</v>
      </c>
      <c r="B40" s="16" t="s">
        <v>188</v>
      </c>
      <c r="C40" s="16" t="s">
        <v>189</v>
      </c>
      <c r="D40" s="16" t="s">
        <v>18</v>
      </c>
      <c r="E40" s="16" t="s">
        <v>225</v>
      </c>
      <c r="F40" s="16">
        <v>56902</v>
      </c>
      <c r="G40" s="17">
        <v>157.59009</v>
      </c>
      <c r="H40" s="18">
        <v>1.171645</v>
      </c>
    </row>
    <row r="41" spans="1:8" ht="15.75" x14ac:dyDescent="0.25">
      <c r="A41" s="15">
        <v>29</v>
      </c>
      <c r="B41" s="16" t="s">
        <v>186</v>
      </c>
      <c r="C41" s="16" t="s">
        <v>187</v>
      </c>
      <c r="D41" s="16" t="s">
        <v>18</v>
      </c>
      <c r="E41" s="16" t="s">
        <v>19</v>
      </c>
      <c r="F41" s="16">
        <v>10000</v>
      </c>
      <c r="G41" s="17">
        <v>156.80500000000001</v>
      </c>
      <c r="H41" s="18">
        <v>1.165808</v>
      </c>
    </row>
    <row r="42" spans="1:8" ht="15.75" x14ac:dyDescent="0.25">
      <c r="A42" s="15">
        <v>30</v>
      </c>
      <c r="B42" s="16" t="s">
        <v>264</v>
      </c>
      <c r="C42" s="16" t="s">
        <v>265</v>
      </c>
      <c r="D42" s="16" t="s">
        <v>18</v>
      </c>
      <c r="E42" s="16" t="s">
        <v>57</v>
      </c>
      <c r="F42" s="16">
        <v>9547</v>
      </c>
      <c r="G42" s="17">
        <v>137.39088000000001</v>
      </c>
      <c r="H42" s="18">
        <v>1.021469</v>
      </c>
    </row>
    <row r="43" spans="1:8" ht="15.75" x14ac:dyDescent="0.25">
      <c r="A43" s="15">
        <v>31</v>
      </c>
      <c r="B43" s="16" t="s">
        <v>266</v>
      </c>
      <c r="C43" s="16" t="s">
        <v>267</v>
      </c>
      <c r="D43" s="16" t="s">
        <v>18</v>
      </c>
      <c r="E43" s="16" t="s">
        <v>225</v>
      </c>
      <c r="F43" s="16">
        <v>19212</v>
      </c>
      <c r="G43" s="17">
        <v>127.74059</v>
      </c>
      <c r="H43" s="18">
        <v>0.94972100000000004</v>
      </c>
    </row>
    <row r="44" spans="1:8" ht="15.75" x14ac:dyDescent="0.25">
      <c r="A44" s="15">
        <v>32</v>
      </c>
      <c r="B44" s="16" t="s">
        <v>268</v>
      </c>
      <c r="C44" s="16" t="s">
        <v>269</v>
      </c>
      <c r="D44" s="16" t="s">
        <v>18</v>
      </c>
      <c r="E44" s="16" t="s">
        <v>123</v>
      </c>
      <c r="F44" s="16">
        <v>33500</v>
      </c>
      <c r="G44" s="17">
        <v>123.48099999999999</v>
      </c>
      <c r="H44" s="18">
        <v>0.91805199999999998</v>
      </c>
    </row>
    <row r="45" spans="1:8" ht="15.75" x14ac:dyDescent="0.25">
      <c r="A45" s="15">
        <v>33</v>
      </c>
      <c r="B45" s="16" t="s">
        <v>270</v>
      </c>
      <c r="C45" s="16" t="s">
        <v>271</v>
      </c>
      <c r="D45" s="16" t="s">
        <v>18</v>
      </c>
      <c r="E45" s="16" t="s">
        <v>272</v>
      </c>
      <c r="F45" s="16">
        <v>29500</v>
      </c>
      <c r="G45" s="17">
        <v>110.212</v>
      </c>
      <c r="H45" s="18">
        <v>0.81940000000000002</v>
      </c>
    </row>
    <row r="46" spans="1:8" ht="15.75" x14ac:dyDescent="0.25">
      <c r="A46" s="15">
        <v>34</v>
      </c>
      <c r="B46" s="16" t="s">
        <v>273</v>
      </c>
      <c r="C46" s="16" t="s">
        <v>274</v>
      </c>
      <c r="D46" s="16" t="s">
        <v>18</v>
      </c>
      <c r="E46" s="16" t="s">
        <v>225</v>
      </c>
      <c r="F46" s="16">
        <v>14000</v>
      </c>
      <c r="G46" s="17">
        <v>86.995999999999995</v>
      </c>
      <c r="H46" s="18">
        <v>0.64679500000000001</v>
      </c>
    </row>
    <row r="47" spans="1:8" ht="15.75" x14ac:dyDescent="0.25">
      <c r="A47" s="15">
        <v>35</v>
      </c>
      <c r="B47" s="16" t="s">
        <v>275</v>
      </c>
      <c r="C47" s="16" t="s">
        <v>276</v>
      </c>
      <c r="D47" s="16" t="s">
        <v>18</v>
      </c>
      <c r="E47" s="16" t="s">
        <v>272</v>
      </c>
      <c r="F47" s="16">
        <v>10500</v>
      </c>
      <c r="G47" s="17">
        <v>73.331999999999994</v>
      </c>
      <c r="H47" s="18">
        <v>0.54520599999999997</v>
      </c>
    </row>
    <row r="48" spans="1:8" ht="15.75" x14ac:dyDescent="0.25">
      <c r="A48" s="15">
        <v>36</v>
      </c>
      <c r="B48" s="16" t="s">
        <v>229</v>
      </c>
      <c r="C48" s="16" t="s">
        <v>230</v>
      </c>
      <c r="D48" s="16" t="s">
        <v>18</v>
      </c>
      <c r="E48" s="16" t="s">
        <v>196</v>
      </c>
      <c r="F48" s="16">
        <v>56000</v>
      </c>
      <c r="G48" s="17">
        <v>72.8</v>
      </c>
      <c r="H48" s="18">
        <v>0.54125100000000004</v>
      </c>
    </row>
    <row r="49" spans="1:8" ht="15.75" x14ac:dyDescent="0.25">
      <c r="A49" s="15">
        <v>37</v>
      </c>
      <c r="B49" s="16" t="s">
        <v>277</v>
      </c>
      <c r="C49" s="16" t="s">
        <v>278</v>
      </c>
      <c r="D49" s="16" t="s">
        <v>18</v>
      </c>
      <c r="E49" s="16" t="s">
        <v>57</v>
      </c>
      <c r="F49" s="16">
        <v>7374</v>
      </c>
      <c r="G49" s="17">
        <v>20.248999999999999</v>
      </c>
      <c r="H49" s="18">
        <v>0.15054699999999999</v>
      </c>
    </row>
    <row r="50" spans="1:8" ht="15.75" x14ac:dyDescent="0.25">
      <c r="A50" s="5"/>
      <c r="B50" s="8"/>
      <c r="C50" s="8" t="s">
        <v>77</v>
      </c>
      <c r="D50" s="8"/>
      <c r="E50" s="8"/>
      <c r="F50" s="8"/>
      <c r="G50" s="10">
        <f>SUM(G13:G49)</f>
        <v>13190.918919999998</v>
      </c>
      <c r="H50" s="13">
        <f>SUM(H13:H49)</f>
        <v>98.071370999999971</v>
      </c>
    </row>
    <row r="51" spans="1:8" ht="15.75" x14ac:dyDescent="0.25">
      <c r="A51" s="5"/>
      <c r="B51" s="8"/>
      <c r="C51" s="8"/>
      <c r="D51" s="8"/>
      <c r="E51" s="8"/>
      <c r="F51" s="8"/>
      <c r="G51" s="10"/>
      <c r="H51" s="12"/>
    </row>
    <row r="52" spans="1:8" ht="15.75" x14ac:dyDescent="0.25">
      <c r="A52" s="5"/>
      <c r="B52" s="8"/>
      <c r="C52" s="8" t="s">
        <v>78</v>
      </c>
      <c r="D52" s="8" t="s">
        <v>79</v>
      </c>
      <c r="E52" s="8" t="s">
        <v>79</v>
      </c>
      <c r="F52" s="8" t="s">
        <v>79</v>
      </c>
      <c r="G52" s="10" t="s">
        <v>79</v>
      </c>
      <c r="H52" s="12" t="s">
        <v>79</v>
      </c>
    </row>
    <row r="53" spans="1:8" ht="15.75" x14ac:dyDescent="0.25">
      <c r="A53" s="5"/>
      <c r="B53" s="8"/>
      <c r="C53" s="8" t="s">
        <v>77</v>
      </c>
      <c r="D53" s="8"/>
      <c r="E53" s="8"/>
      <c r="F53" s="8"/>
      <c r="G53" s="10">
        <f>SUM(G52:G52)</f>
        <v>0</v>
      </c>
      <c r="H53" s="13">
        <f>SUM(H52:H52)</f>
        <v>0</v>
      </c>
    </row>
    <row r="54" spans="1:8" ht="15.75" x14ac:dyDescent="0.25">
      <c r="A54" s="5"/>
      <c r="B54" s="8"/>
      <c r="C54" s="8" t="s">
        <v>80</v>
      </c>
      <c r="D54" s="8"/>
      <c r="E54" s="8"/>
      <c r="F54" s="8"/>
      <c r="G54" s="14">
        <f>SUM(G50,G53)</f>
        <v>13190.918919999998</v>
      </c>
      <c r="H54" s="14">
        <f>SUM(H50,H53)</f>
        <v>98.071370999999971</v>
      </c>
    </row>
    <row r="55" spans="1:8" ht="15.75" x14ac:dyDescent="0.25">
      <c r="A55" s="5"/>
      <c r="B55" s="8"/>
      <c r="C55" s="8"/>
      <c r="D55" s="8"/>
      <c r="E55" s="8"/>
      <c r="F55" s="8"/>
      <c r="G55" s="10"/>
      <c r="H55" s="12"/>
    </row>
    <row r="56" spans="1:8" ht="15.75" x14ac:dyDescent="0.25">
      <c r="A56" s="5"/>
      <c r="B56" s="8"/>
      <c r="C56" s="8" t="s">
        <v>81</v>
      </c>
      <c r="D56" s="8"/>
      <c r="E56" s="8"/>
      <c r="F56" s="8"/>
      <c r="G56" s="10"/>
      <c r="H56" s="12"/>
    </row>
    <row r="57" spans="1:8" ht="15.75" x14ac:dyDescent="0.25">
      <c r="A57" s="5"/>
      <c r="B57" s="8"/>
      <c r="C57" s="8" t="s">
        <v>82</v>
      </c>
      <c r="D57" s="8" t="s">
        <v>79</v>
      </c>
      <c r="E57" s="8" t="s">
        <v>79</v>
      </c>
      <c r="F57" s="8" t="s">
        <v>79</v>
      </c>
      <c r="G57" s="10" t="s">
        <v>79</v>
      </c>
      <c r="H57" s="12" t="s">
        <v>79</v>
      </c>
    </row>
    <row r="58" spans="1:8" ht="15.75" x14ac:dyDescent="0.25">
      <c r="A58" s="5"/>
      <c r="B58" s="8"/>
      <c r="C58" s="8" t="s">
        <v>77</v>
      </c>
      <c r="D58" s="8"/>
      <c r="E58" s="8"/>
      <c r="F58" s="8"/>
      <c r="G58" s="10">
        <f>SUM(G57:G57)</f>
        <v>0</v>
      </c>
      <c r="H58" s="13">
        <f>SUM(H57:H57)</f>
        <v>0</v>
      </c>
    </row>
    <row r="59" spans="1:8" ht="15.75" x14ac:dyDescent="0.25">
      <c r="A59" s="5"/>
      <c r="B59" s="8"/>
      <c r="C59" s="8"/>
      <c r="D59" s="8"/>
      <c r="E59" s="8"/>
      <c r="F59" s="8"/>
      <c r="G59" s="10"/>
      <c r="H59" s="12"/>
    </row>
    <row r="60" spans="1:8" ht="15.75" x14ac:dyDescent="0.25">
      <c r="A60" s="5"/>
      <c r="B60" s="8"/>
      <c r="C60" s="8" t="s">
        <v>83</v>
      </c>
      <c r="D60" s="8" t="s">
        <v>79</v>
      </c>
      <c r="E60" s="8" t="s">
        <v>79</v>
      </c>
      <c r="F60" s="8" t="s">
        <v>79</v>
      </c>
      <c r="G60" s="10" t="s">
        <v>79</v>
      </c>
      <c r="H60" s="12" t="s">
        <v>79</v>
      </c>
    </row>
    <row r="61" spans="1:8" ht="15.75" x14ac:dyDescent="0.25">
      <c r="A61" s="5"/>
      <c r="B61" s="8"/>
      <c r="C61" s="8" t="s">
        <v>77</v>
      </c>
      <c r="D61" s="8"/>
      <c r="E61" s="8"/>
      <c r="F61" s="8"/>
      <c r="G61" s="10">
        <f>SUM(G60:G60)</f>
        <v>0</v>
      </c>
      <c r="H61" s="13">
        <f>SUM(H60:H60)</f>
        <v>0</v>
      </c>
    </row>
    <row r="62" spans="1:8" ht="15.75" x14ac:dyDescent="0.25">
      <c r="A62" s="5"/>
      <c r="B62" s="8"/>
      <c r="C62" s="8" t="s">
        <v>80</v>
      </c>
      <c r="D62" s="8"/>
      <c r="E62" s="8"/>
      <c r="F62" s="8"/>
      <c r="G62" s="14">
        <f>SUM(G58,G61)</f>
        <v>0</v>
      </c>
      <c r="H62" s="14">
        <f>SUM(H58,H61)</f>
        <v>0</v>
      </c>
    </row>
    <row r="63" spans="1:8" ht="15.75" x14ac:dyDescent="0.25">
      <c r="A63" s="5"/>
      <c r="B63" s="8"/>
      <c r="C63" s="8"/>
      <c r="D63" s="8"/>
      <c r="E63" s="8"/>
      <c r="F63" s="8"/>
      <c r="G63" s="10"/>
      <c r="H63" s="12"/>
    </row>
    <row r="64" spans="1:8" ht="15.75" x14ac:dyDescent="0.25">
      <c r="A64" s="5"/>
      <c r="B64" s="8"/>
      <c r="C64" s="8" t="s">
        <v>84</v>
      </c>
      <c r="D64" s="8"/>
      <c r="E64" s="8"/>
      <c r="F64" s="8"/>
      <c r="G64" s="10"/>
      <c r="H64" s="12"/>
    </row>
    <row r="65" spans="1:8" ht="15.75" x14ac:dyDescent="0.25">
      <c r="A65" s="5"/>
      <c r="B65" s="8"/>
      <c r="C65" s="8" t="s">
        <v>85</v>
      </c>
      <c r="D65" s="8" t="s">
        <v>79</v>
      </c>
      <c r="E65" s="8" t="s">
        <v>79</v>
      </c>
      <c r="F65" s="8" t="s">
        <v>79</v>
      </c>
      <c r="G65" s="10" t="s">
        <v>79</v>
      </c>
      <c r="H65" s="12" t="s">
        <v>79</v>
      </c>
    </row>
    <row r="66" spans="1:8" ht="15.75" x14ac:dyDescent="0.25">
      <c r="A66" s="5"/>
      <c r="B66" s="8"/>
      <c r="C66" s="8" t="s">
        <v>77</v>
      </c>
      <c r="D66" s="8"/>
      <c r="E66" s="8"/>
      <c r="F66" s="8"/>
      <c r="G66" s="10">
        <f>SUM(G65:G65)</f>
        <v>0</v>
      </c>
      <c r="H66" s="13">
        <f>SUM(H65:H65)</f>
        <v>0</v>
      </c>
    </row>
    <row r="67" spans="1:8" ht="15.75" x14ac:dyDescent="0.25">
      <c r="A67" s="5"/>
      <c r="B67" s="8"/>
      <c r="C67" s="8"/>
      <c r="D67" s="8"/>
      <c r="E67" s="8"/>
      <c r="F67" s="8"/>
      <c r="G67" s="10"/>
      <c r="H67" s="12"/>
    </row>
    <row r="68" spans="1:8" ht="15.75" x14ac:dyDescent="0.25">
      <c r="A68" s="5"/>
      <c r="B68" s="8"/>
      <c r="C68" s="8" t="s">
        <v>86</v>
      </c>
      <c r="D68" s="8" t="s">
        <v>79</v>
      </c>
      <c r="E68" s="8" t="s">
        <v>79</v>
      </c>
      <c r="F68" s="8" t="s">
        <v>79</v>
      </c>
      <c r="G68" s="10" t="s">
        <v>79</v>
      </c>
      <c r="H68" s="12" t="s">
        <v>79</v>
      </c>
    </row>
    <row r="69" spans="1:8" ht="15.75" x14ac:dyDescent="0.25">
      <c r="A69" s="5"/>
      <c r="B69" s="8"/>
      <c r="C69" s="8" t="s">
        <v>77</v>
      </c>
      <c r="D69" s="8"/>
      <c r="E69" s="8"/>
      <c r="F69" s="8"/>
      <c r="G69" s="10">
        <f>SUM(G68:G68)</f>
        <v>0</v>
      </c>
      <c r="H69" s="13">
        <f>SUM(H68:H68)</f>
        <v>0</v>
      </c>
    </row>
    <row r="70" spans="1:8" ht="15.75" x14ac:dyDescent="0.25">
      <c r="A70" s="5"/>
      <c r="B70" s="8"/>
      <c r="C70" s="8"/>
      <c r="D70" s="8"/>
      <c r="E70" s="8"/>
      <c r="F70" s="8"/>
      <c r="G70" s="10"/>
      <c r="H70" s="12"/>
    </row>
    <row r="71" spans="1:8" ht="15.75" x14ac:dyDescent="0.25">
      <c r="A71" s="5"/>
      <c r="B71" s="8"/>
      <c r="C71" s="8" t="s">
        <v>87</v>
      </c>
      <c r="D71" s="8" t="s">
        <v>79</v>
      </c>
      <c r="E71" s="8" t="s">
        <v>79</v>
      </c>
      <c r="F71" s="8" t="s">
        <v>79</v>
      </c>
      <c r="G71" s="10" t="s">
        <v>79</v>
      </c>
      <c r="H71" s="12" t="s">
        <v>79</v>
      </c>
    </row>
    <row r="72" spans="1:8" ht="15.75" x14ac:dyDescent="0.25">
      <c r="A72" s="5"/>
      <c r="B72" s="8"/>
      <c r="C72" s="8" t="s">
        <v>77</v>
      </c>
      <c r="D72" s="8"/>
      <c r="E72" s="8"/>
      <c r="F72" s="8"/>
      <c r="G72" s="10">
        <f>SUM(G71:G71)</f>
        <v>0</v>
      </c>
      <c r="H72" s="13">
        <f>SUM(H71:H71)</f>
        <v>0</v>
      </c>
    </row>
    <row r="73" spans="1:8" ht="15.75" x14ac:dyDescent="0.25">
      <c r="A73" s="5"/>
      <c r="B73" s="8"/>
      <c r="C73" s="8" t="s">
        <v>80</v>
      </c>
      <c r="D73" s="8"/>
      <c r="E73" s="8"/>
      <c r="F73" s="8"/>
      <c r="G73" s="14">
        <f>SUM(G66,G69,G72)</f>
        <v>0</v>
      </c>
      <c r="H73" s="14">
        <f>SUM(H66,H69,H72)</f>
        <v>0</v>
      </c>
    </row>
    <row r="74" spans="1:8" ht="15.75" x14ac:dyDescent="0.25">
      <c r="A74" s="5"/>
      <c r="B74" s="8"/>
      <c r="C74" s="8"/>
      <c r="D74" s="8"/>
      <c r="E74" s="8"/>
      <c r="F74" s="8"/>
      <c r="G74" s="10"/>
      <c r="H74" s="12"/>
    </row>
    <row r="75" spans="1:8" ht="15.75" x14ac:dyDescent="0.25">
      <c r="A75" s="5"/>
      <c r="B75" s="8"/>
      <c r="C75" s="8" t="s">
        <v>88</v>
      </c>
      <c r="D75" s="8"/>
      <c r="E75" s="8"/>
      <c r="F75" s="8"/>
      <c r="G75" s="10"/>
      <c r="H75" s="12"/>
    </row>
    <row r="76" spans="1:8" ht="15.75" x14ac:dyDescent="0.25">
      <c r="A76" s="5"/>
      <c r="B76" s="8"/>
      <c r="C76" s="8" t="s">
        <v>89</v>
      </c>
      <c r="D76" s="8" t="s">
        <v>79</v>
      </c>
      <c r="E76" s="8" t="s">
        <v>79</v>
      </c>
      <c r="F76" s="8" t="s">
        <v>79</v>
      </c>
      <c r="G76" s="10" t="s">
        <v>79</v>
      </c>
      <c r="H76" s="12" t="s">
        <v>79</v>
      </c>
    </row>
    <row r="77" spans="1:8" ht="15.75" x14ac:dyDescent="0.25">
      <c r="A77" s="5"/>
      <c r="B77" s="8"/>
      <c r="C77" s="8" t="s">
        <v>77</v>
      </c>
      <c r="D77" s="8"/>
      <c r="E77" s="8"/>
      <c r="F77" s="8"/>
      <c r="G77" s="10">
        <f>SUM(G76:G76)</f>
        <v>0</v>
      </c>
      <c r="H77" s="13">
        <f>SUM(H76:H76)</f>
        <v>0</v>
      </c>
    </row>
    <row r="78" spans="1:8" ht="15.75" x14ac:dyDescent="0.25">
      <c r="A78" s="5"/>
      <c r="B78" s="8"/>
      <c r="C78" s="8" t="s">
        <v>80</v>
      </c>
      <c r="D78" s="8"/>
      <c r="E78" s="8"/>
      <c r="F78" s="8"/>
      <c r="G78" s="14">
        <f>SUM(G77)</f>
        <v>0</v>
      </c>
      <c r="H78" s="14">
        <f>SUM(H77)</f>
        <v>0</v>
      </c>
    </row>
    <row r="79" spans="1:8" ht="15.75" x14ac:dyDescent="0.25">
      <c r="A79" s="5"/>
      <c r="B79" s="8"/>
      <c r="C79" s="8"/>
      <c r="D79" s="8"/>
      <c r="E79" s="8"/>
      <c r="F79" s="8"/>
      <c r="G79" s="10"/>
      <c r="H79" s="12"/>
    </row>
    <row r="80" spans="1:8" ht="15.75" x14ac:dyDescent="0.25">
      <c r="A80" s="5"/>
      <c r="B80" s="8"/>
      <c r="C80" s="8" t="s">
        <v>90</v>
      </c>
      <c r="D80" s="8"/>
      <c r="E80" s="8"/>
      <c r="F80" s="8"/>
      <c r="G80" s="10"/>
      <c r="H80" s="12"/>
    </row>
    <row r="81" spans="1:8" ht="15.75" x14ac:dyDescent="0.25">
      <c r="A81" s="5"/>
      <c r="B81" s="8"/>
      <c r="C81" s="8" t="s">
        <v>91</v>
      </c>
      <c r="D81" s="8" t="s">
        <v>79</v>
      </c>
      <c r="E81" s="8" t="s">
        <v>79</v>
      </c>
      <c r="F81" s="8" t="s">
        <v>79</v>
      </c>
      <c r="G81" s="10" t="s">
        <v>79</v>
      </c>
      <c r="H81" s="12" t="s">
        <v>79</v>
      </c>
    </row>
    <row r="82" spans="1:8" ht="15.75" x14ac:dyDescent="0.25">
      <c r="A82" s="5"/>
      <c r="B82" s="8"/>
      <c r="C82" s="8" t="s">
        <v>77</v>
      </c>
      <c r="D82" s="8"/>
      <c r="E82" s="8"/>
      <c r="F82" s="8"/>
      <c r="G82" s="10">
        <f>SUM(G81:G81)</f>
        <v>0</v>
      </c>
      <c r="H82" s="13">
        <f>SUM(H81:H81)</f>
        <v>0</v>
      </c>
    </row>
    <row r="83" spans="1:8" ht="15.75" x14ac:dyDescent="0.25">
      <c r="A83" s="5"/>
      <c r="B83" s="8"/>
      <c r="C83" s="8"/>
      <c r="D83" s="8"/>
      <c r="E83" s="8"/>
      <c r="F83" s="8"/>
      <c r="G83" s="10"/>
      <c r="H83" s="12"/>
    </row>
    <row r="84" spans="1:8" ht="15.75" x14ac:dyDescent="0.25">
      <c r="A84" s="5"/>
      <c r="B84" s="8"/>
      <c r="C84" s="8" t="s">
        <v>92</v>
      </c>
      <c r="D84" s="8"/>
      <c r="E84" s="8"/>
      <c r="F84" s="8"/>
      <c r="G84" s="10"/>
      <c r="H84" s="12"/>
    </row>
    <row r="85" spans="1:8" ht="15.75" x14ac:dyDescent="0.25">
      <c r="A85" s="15">
        <v>38</v>
      </c>
      <c r="B85" s="16" t="s">
        <v>93</v>
      </c>
      <c r="C85" s="16" t="s">
        <v>94</v>
      </c>
      <c r="D85" s="16" t="s">
        <v>25</v>
      </c>
      <c r="E85" s="16" t="s">
        <v>18</v>
      </c>
      <c r="F85" s="16">
        <v>2771.8</v>
      </c>
      <c r="G85" s="17">
        <v>277.13105000000002</v>
      </c>
      <c r="H85" s="18">
        <v>2.0604040000000001</v>
      </c>
    </row>
    <row r="86" spans="1:8" ht="15.75" x14ac:dyDescent="0.25">
      <c r="A86" s="5"/>
      <c r="B86" s="8"/>
      <c r="C86" s="8" t="s">
        <v>77</v>
      </c>
      <c r="D86" s="8"/>
      <c r="E86" s="8"/>
      <c r="F86" s="8"/>
      <c r="G86" s="10">
        <f>SUM(G85:G85)</f>
        <v>277.13105000000002</v>
      </c>
      <c r="H86" s="13">
        <f>SUM(H85:H85)</f>
        <v>2.0604040000000001</v>
      </c>
    </row>
    <row r="87" spans="1:8" ht="15.75" x14ac:dyDescent="0.25">
      <c r="A87" s="5"/>
      <c r="B87" s="8"/>
      <c r="C87" s="8"/>
      <c r="D87" s="8"/>
      <c r="E87" s="8"/>
      <c r="F87" s="8"/>
      <c r="G87" s="10"/>
      <c r="H87" s="12"/>
    </row>
    <row r="88" spans="1:8" ht="15.75" x14ac:dyDescent="0.25">
      <c r="A88" s="5"/>
      <c r="B88" s="8"/>
      <c r="C88" s="8" t="s">
        <v>95</v>
      </c>
      <c r="D88" s="8"/>
      <c r="E88" s="8"/>
      <c r="F88" s="8"/>
      <c r="G88" s="10"/>
      <c r="H88" s="12"/>
    </row>
    <row r="89" spans="1:8" ht="15.75" x14ac:dyDescent="0.25">
      <c r="A89" s="15">
        <v>39</v>
      </c>
      <c r="B89" s="16" t="s">
        <v>25</v>
      </c>
      <c r="C89" s="16" t="s">
        <v>96</v>
      </c>
      <c r="D89" s="16" t="s">
        <v>25</v>
      </c>
      <c r="E89" s="16" t="s">
        <v>18</v>
      </c>
      <c r="F89" s="16">
        <v>0</v>
      </c>
      <c r="G89" s="17">
        <v>-17.724209999999999</v>
      </c>
      <c r="H89" s="18">
        <v>-0.131775</v>
      </c>
    </row>
    <row r="90" spans="1:8" ht="15.75" x14ac:dyDescent="0.25">
      <c r="A90" s="5"/>
      <c r="B90" s="8"/>
      <c r="C90" s="8" t="s">
        <v>77</v>
      </c>
      <c r="D90" s="8"/>
      <c r="E90" s="8"/>
      <c r="F90" s="8"/>
      <c r="G90" s="10">
        <f>SUM(G89:G89)</f>
        <v>-17.724209999999999</v>
      </c>
      <c r="H90" s="13">
        <f>SUM(H89:H89)</f>
        <v>-0.131775</v>
      </c>
    </row>
    <row r="91" spans="1:8" ht="15.75" x14ac:dyDescent="0.25">
      <c r="A91" s="5"/>
      <c r="B91" s="8"/>
      <c r="C91" s="8" t="s">
        <v>80</v>
      </c>
      <c r="D91" s="8"/>
      <c r="E91" s="8"/>
      <c r="F91" s="8"/>
      <c r="G91" s="14">
        <f>SUM(G82,G86,G90)</f>
        <v>259.40683999999999</v>
      </c>
      <c r="H91" s="14">
        <f>SUM(H82,H86,H90)</f>
        <v>1.9286290000000001</v>
      </c>
    </row>
    <row r="92" spans="1:8" ht="15.75" x14ac:dyDescent="0.25">
      <c r="A92" s="6"/>
      <c r="B92" s="9"/>
      <c r="C92" s="9" t="s">
        <v>97</v>
      </c>
      <c r="D92" s="9"/>
      <c r="E92" s="9"/>
      <c r="F92" s="9"/>
      <c r="G92" s="14">
        <f>SUM(G54,G62,G73,G78,G91)</f>
        <v>13450.325759999998</v>
      </c>
      <c r="H92" s="14">
        <f>SUM(H54,H62,H73,H78,H91)</f>
        <v>99.999999999999972</v>
      </c>
    </row>
    <row r="93" spans="1:8" x14ac:dyDescent="0.25">
      <c r="G93" s="3"/>
    </row>
    <row r="94" spans="1:8" x14ac:dyDescent="0.25">
      <c r="C94" t="s">
        <v>98</v>
      </c>
      <c r="G94" s="3"/>
    </row>
    <row r="95" spans="1:8" x14ac:dyDescent="0.25">
      <c r="G95" s="3"/>
    </row>
    <row r="96" spans="1:8" x14ac:dyDescent="0.25">
      <c r="B96" t="s">
        <v>99</v>
      </c>
      <c r="C96" t="s">
        <v>100</v>
      </c>
      <c r="G96" s="3"/>
    </row>
    <row r="97" spans="2:7" x14ac:dyDescent="0.25">
      <c r="B97" t="s">
        <v>101</v>
      </c>
      <c r="C97" t="s">
        <v>102</v>
      </c>
      <c r="G97" s="3"/>
    </row>
    <row r="98" spans="2:7" x14ac:dyDescent="0.25">
      <c r="B98" t="s">
        <v>103</v>
      </c>
      <c r="C98" s="22" t="s">
        <v>335</v>
      </c>
      <c r="G98" s="3"/>
    </row>
    <row r="99" spans="2:7" x14ac:dyDescent="0.25">
      <c r="C99" s="22" t="s">
        <v>336</v>
      </c>
      <c r="G99" s="3"/>
    </row>
    <row r="100" spans="2:7" x14ac:dyDescent="0.25">
      <c r="C100" s="22" t="s">
        <v>337</v>
      </c>
      <c r="G100" s="3"/>
    </row>
    <row r="101" spans="2:7" x14ac:dyDescent="0.25">
      <c r="C101" s="22" t="s">
        <v>338</v>
      </c>
    </row>
    <row r="102" spans="2:7" x14ac:dyDescent="0.25">
      <c r="B102" t="s">
        <v>104</v>
      </c>
      <c r="C102" s="22" t="s">
        <v>395</v>
      </c>
    </row>
    <row r="103" spans="2:7" x14ac:dyDescent="0.25">
      <c r="C103" s="22" t="s">
        <v>396</v>
      </c>
    </row>
    <row r="104" spans="2:7" x14ac:dyDescent="0.25">
      <c r="C104" s="22" t="s">
        <v>397</v>
      </c>
    </row>
    <row r="105" spans="2:7" x14ac:dyDescent="0.25">
      <c r="C105" s="22" t="s">
        <v>398</v>
      </c>
    </row>
    <row r="106" spans="2:7" x14ac:dyDescent="0.25">
      <c r="B106" t="s">
        <v>105</v>
      </c>
      <c r="C106" t="s">
        <v>106</v>
      </c>
    </row>
    <row r="107" spans="2:7" x14ac:dyDescent="0.25">
      <c r="C107" t="s">
        <v>107</v>
      </c>
    </row>
    <row r="108" spans="2:7" x14ac:dyDescent="0.25">
      <c r="B108" t="s">
        <v>108</v>
      </c>
      <c r="C108" t="s">
        <v>109</v>
      </c>
    </row>
    <row r="109" spans="2:7" x14ac:dyDescent="0.25">
      <c r="B109" t="s">
        <v>110</v>
      </c>
      <c r="C109" t="s">
        <v>111</v>
      </c>
    </row>
    <row r="110" spans="2:7" x14ac:dyDescent="0.25">
      <c r="B110" t="s">
        <v>112</v>
      </c>
      <c r="C110" s="22" t="s">
        <v>419</v>
      </c>
    </row>
    <row r="111" spans="2:7" x14ac:dyDescent="0.25">
      <c r="B111" t="s">
        <v>113</v>
      </c>
      <c r="C111" t="s">
        <v>114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zoomScale="70" zoomScaleNormal="70" workbookViewId="0">
      <selection activeCell="F1" sqref="F1"/>
    </sheetView>
  </sheetViews>
  <sheetFormatPr defaultRowHeight="15" x14ac:dyDescent="0.25"/>
  <cols>
    <col min="1" max="1" width="6.7109375" customWidth="1"/>
    <col min="2" max="2" width="26.85546875" customWidth="1"/>
    <col min="3" max="3" width="66" customWidth="1"/>
    <col min="4" max="4" width="15" customWidth="1"/>
    <col min="5" max="5" width="39.42578125" customWidth="1"/>
    <col min="6" max="6" width="13.28515625" customWidth="1"/>
    <col min="7" max="7" width="21.85546875" customWidth="1"/>
    <col min="8" max="8" width="14.5703125" customWidth="1"/>
  </cols>
  <sheetData>
    <row r="1" spans="1:8" ht="21" x14ac:dyDescent="0.35">
      <c r="C1" s="1" t="s">
        <v>0</v>
      </c>
      <c r="G1" s="19"/>
    </row>
    <row r="2" spans="1:8" ht="21" x14ac:dyDescent="0.35">
      <c r="C2" s="2" t="s">
        <v>279</v>
      </c>
      <c r="G2" s="19"/>
    </row>
    <row r="3" spans="1:8" x14ac:dyDescent="0.25">
      <c r="C3" t="s">
        <v>2</v>
      </c>
      <c r="G3" s="19"/>
    </row>
    <row r="4" spans="1:8" x14ac:dyDescent="0.25">
      <c r="G4" s="19"/>
    </row>
    <row r="5" spans="1:8" x14ac:dyDescent="0.25">
      <c r="C5" t="s">
        <v>280</v>
      </c>
      <c r="G5" s="19"/>
    </row>
    <row r="6" spans="1:8" x14ac:dyDescent="0.25">
      <c r="C6" t="s">
        <v>281</v>
      </c>
      <c r="G6" s="19"/>
    </row>
    <row r="7" spans="1:8" x14ac:dyDescent="0.25">
      <c r="C7" t="s">
        <v>282</v>
      </c>
      <c r="G7" s="19"/>
    </row>
    <row r="8" spans="1:8" ht="15.75" x14ac:dyDescent="0.25">
      <c r="A8" s="4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20" t="s">
        <v>12</v>
      </c>
      <c r="H8" s="11" t="s">
        <v>13</v>
      </c>
    </row>
    <row r="9" spans="1:8" ht="15.75" x14ac:dyDescent="0.25">
      <c r="A9" s="5"/>
      <c r="B9" s="8"/>
      <c r="C9" s="8"/>
      <c r="D9" s="8"/>
      <c r="E9" s="8"/>
      <c r="F9" s="8"/>
      <c r="G9" s="10"/>
      <c r="H9" s="12"/>
    </row>
    <row r="10" spans="1:8" ht="15.75" x14ac:dyDescent="0.25">
      <c r="A10" s="5"/>
      <c r="B10" s="8"/>
      <c r="C10" s="8" t="s">
        <v>14</v>
      </c>
      <c r="D10" s="8"/>
      <c r="E10" s="8"/>
      <c r="F10" s="8"/>
      <c r="G10" s="10"/>
      <c r="H10" s="12"/>
    </row>
    <row r="11" spans="1:8" ht="15.75" x14ac:dyDescent="0.25">
      <c r="A11" s="5"/>
      <c r="B11" s="8"/>
      <c r="C11" s="8" t="s">
        <v>15</v>
      </c>
      <c r="D11" s="8"/>
      <c r="E11" s="8"/>
      <c r="F11" s="8"/>
      <c r="G11" s="10"/>
      <c r="H11" s="12"/>
    </row>
    <row r="12" spans="1:8" ht="15.75" x14ac:dyDescent="0.25">
      <c r="A12" s="15">
        <v>1</v>
      </c>
      <c r="B12" s="16" t="s">
        <v>29</v>
      </c>
      <c r="C12" s="16" t="s">
        <v>30</v>
      </c>
      <c r="D12" s="16" t="s">
        <v>18</v>
      </c>
      <c r="E12" s="16" t="s">
        <v>31</v>
      </c>
      <c r="F12" s="16">
        <v>220700</v>
      </c>
      <c r="G12" s="17">
        <v>280.28899999999999</v>
      </c>
      <c r="H12" s="18">
        <v>8.9956399999999999</v>
      </c>
    </row>
    <row r="13" spans="1:8" ht="15.75" x14ac:dyDescent="0.25">
      <c r="A13" s="15">
        <v>2</v>
      </c>
      <c r="B13" s="16" t="s">
        <v>34</v>
      </c>
      <c r="C13" s="16" t="s">
        <v>35</v>
      </c>
      <c r="D13" s="16" t="s">
        <v>18</v>
      </c>
      <c r="E13" s="16" t="s">
        <v>36</v>
      </c>
      <c r="F13" s="16">
        <v>162435</v>
      </c>
      <c r="G13" s="17">
        <v>257.21582000000001</v>
      </c>
      <c r="H13" s="18">
        <v>8.2551260000000006</v>
      </c>
    </row>
    <row r="14" spans="1:8" ht="15.75" x14ac:dyDescent="0.25">
      <c r="A14" s="15">
        <v>3</v>
      </c>
      <c r="B14" s="16" t="s">
        <v>226</v>
      </c>
      <c r="C14" s="16" t="s">
        <v>227</v>
      </c>
      <c r="D14" s="16" t="s">
        <v>18</v>
      </c>
      <c r="E14" s="16" t="s">
        <v>228</v>
      </c>
      <c r="F14" s="16">
        <v>136500</v>
      </c>
      <c r="G14" s="17">
        <v>250.614</v>
      </c>
      <c r="H14" s="18">
        <v>8.0432459999999999</v>
      </c>
    </row>
    <row r="15" spans="1:8" ht="15.75" x14ac:dyDescent="0.25">
      <c r="A15" s="15">
        <v>4</v>
      </c>
      <c r="B15" s="16" t="s">
        <v>238</v>
      </c>
      <c r="C15" s="16" t="s">
        <v>239</v>
      </c>
      <c r="D15" s="16" t="s">
        <v>18</v>
      </c>
      <c r="E15" s="16" t="s">
        <v>123</v>
      </c>
      <c r="F15" s="16">
        <v>3640</v>
      </c>
      <c r="G15" s="17">
        <v>243.84906000000001</v>
      </c>
      <c r="H15" s="18">
        <v>7.8261310000000002</v>
      </c>
    </row>
    <row r="16" spans="1:8" ht="15.75" x14ac:dyDescent="0.25">
      <c r="A16" s="15">
        <v>5</v>
      </c>
      <c r="B16" s="16" t="s">
        <v>182</v>
      </c>
      <c r="C16" s="16" t="s">
        <v>183</v>
      </c>
      <c r="D16" s="16" t="s">
        <v>18</v>
      </c>
      <c r="E16" s="16" t="s">
        <v>22</v>
      </c>
      <c r="F16" s="16">
        <v>7490</v>
      </c>
      <c r="G16" s="17">
        <v>227.96564000000001</v>
      </c>
      <c r="H16" s="18">
        <v>7.3163660000000004</v>
      </c>
    </row>
    <row r="17" spans="1:8" ht="15.75" x14ac:dyDescent="0.25">
      <c r="A17" s="15">
        <v>6</v>
      </c>
      <c r="B17" s="16" t="s">
        <v>23</v>
      </c>
      <c r="C17" s="16" t="s">
        <v>24</v>
      </c>
      <c r="D17" s="16" t="s">
        <v>18</v>
      </c>
      <c r="E17" s="16" t="s">
        <v>299</v>
      </c>
      <c r="F17" s="16">
        <v>19145</v>
      </c>
      <c r="G17" s="17">
        <v>215.02707000000001</v>
      </c>
      <c r="H17" s="18">
        <v>6.9011129999999996</v>
      </c>
    </row>
    <row r="18" spans="1:8" ht="15.75" x14ac:dyDescent="0.25">
      <c r="A18" s="15">
        <v>7</v>
      </c>
      <c r="B18" s="16" t="s">
        <v>219</v>
      </c>
      <c r="C18" s="16" t="s">
        <v>220</v>
      </c>
      <c r="D18" s="16" t="s">
        <v>18</v>
      </c>
      <c r="E18" s="16" t="s">
        <v>57</v>
      </c>
      <c r="F18" s="16">
        <v>400000</v>
      </c>
      <c r="G18" s="17">
        <v>190.4</v>
      </c>
      <c r="H18" s="18">
        <v>6.1107279999999999</v>
      </c>
    </row>
    <row r="19" spans="1:8" ht="15.75" x14ac:dyDescent="0.25">
      <c r="A19" s="15">
        <v>8</v>
      </c>
      <c r="B19" s="16" t="s">
        <v>184</v>
      </c>
      <c r="C19" s="16" t="s">
        <v>185</v>
      </c>
      <c r="D19" s="16" t="s">
        <v>18</v>
      </c>
      <c r="E19" s="16" t="s">
        <v>123</v>
      </c>
      <c r="F19" s="16">
        <v>20000</v>
      </c>
      <c r="G19" s="17">
        <v>184.15</v>
      </c>
      <c r="H19" s="18">
        <v>5.910139</v>
      </c>
    </row>
    <row r="20" spans="1:8" ht="15.75" x14ac:dyDescent="0.25">
      <c r="A20" s="15">
        <v>9</v>
      </c>
      <c r="B20" s="16" t="s">
        <v>75</v>
      </c>
      <c r="C20" s="16" t="s">
        <v>76</v>
      </c>
      <c r="D20" s="16" t="s">
        <v>18</v>
      </c>
      <c r="E20" s="16" t="s">
        <v>68</v>
      </c>
      <c r="F20" s="16">
        <v>115150</v>
      </c>
      <c r="G20" s="17">
        <v>181.01580000000001</v>
      </c>
      <c r="H20" s="18">
        <v>5.8095499999999998</v>
      </c>
    </row>
    <row r="21" spans="1:8" ht="15.75" x14ac:dyDescent="0.25">
      <c r="A21" s="15">
        <v>10</v>
      </c>
      <c r="B21" s="16" t="s">
        <v>192</v>
      </c>
      <c r="C21" s="16" t="s">
        <v>193</v>
      </c>
      <c r="D21" s="16" t="s">
        <v>18</v>
      </c>
      <c r="E21" s="16" t="s">
        <v>123</v>
      </c>
      <c r="F21" s="16">
        <v>22050</v>
      </c>
      <c r="G21" s="17">
        <v>169.6968</v>
      </c>
      <c r="H21" s="18">
        <v>5.4462760000000001</v>
      </c>
    </row>
    <row r="22" spans="1:8" ht="15.75" x14ac:dyDescent="0.25">
      <c r="A22" s="15">
        <v>11</v>
      </c>
      <c r="B22" s="16" t="s">
        <v>20</v>
      </c>
      <c r="C22" s="16" t="s">
        <v>21</v>
      </c>
      <c r="D22" s="16" t="s">
        <v>18</v>
      </c>
      <c r="E22" s="16" t="s">
        <v>22</v>
      </c>
      <c r="F22" s="16">
        <v>11480</v>
      </c>
      <c r="G22" s="17">
        <v>143.87884</v>
      </c>
      <c r="H22" s="18">
        <v>4.6176700000000004</v>
      </c>
    </row>
    <row r="23" spans="1:8" ht="15.75" x14ac:dyDescent="0.25">
      <c r="A23" s="15">
        <v>12</v>
      </c>
      <c r="B23" s="16" t="s">
        <v>45</v>
      </c>
      <c r="C23" s="16" t="s">
        <v>46</v>
      </c>
      <c r="D23" s="16" t="s">
        <v>18</v>
      </c>
      <c r="E23" s="16" t="s">
        <v>36</v>
      </c>
      <c r="F23" s="16">
        <v>16583</v>
      </c>
      <c r="G23" s="17">
        <v>112.43274</v>
      </c>
      <c r="H23" s="18">
        <v>3.6084339999999999</v>
      </c>
    </row>
    <row r="24" spans="1:8" ht="15.75" x14ac:dyDescent="0.25">
      <c r="A24" s="15">
        <v>13</v>
      </c>
      <c r="B24" s="16" t="s">
        <v>62</v>
      </c>
      <c r="C24" s="16" t="s">
        <v>63</v>
      </c>
      <c r="D24" s="16" t="s">
        <v>18</v>
      </c>
      <c r="E24" s="16" t="s">
        <v>19</v>
      </c>
      <c r="F24" s="16">
        <v>4800</v>
      </c>
      <c r="G24" s="17">
        <v>108.2664</v>
      </c>
      <c r="H24" s="18">
        <v>3.4747189999999999</v>
      </c>
    </row>
    <row r="25" spans="1:8" ht="15.75" x14ac:dyDescent="0.25">
      <c r="A25" s="15">
        <v>14</v>
      </c>
      <c r="B25" s="16" t="s">
        <v>194</v>
      </c>
      <c r="C25" s="16" t="s">
        <v>195</v>
      </c>
      <c r="D25" s="16" t="s">
        <v>18</v>
      </c>
      <c r="E25" s="16" t="s">
        <v>196</v>
      </c>
      <c r="F25" s="16">
        <v>5380</v>
      </c>
      <c r="G25" s="17">
        <v>102.82256</v>
      </c>
      <c r="H25" s="18">
        <v>3.3000039999999999</v>
      </c>
    </row>
    <row r="26" spans="1:8" ht="15.75" x14ac:dyDescent="0.25">
      <c r="A26" s="15">
        <v>15</v>
      </c>
      <c r="B26" s="16" t="s">
        <v>217</v>
      </c>
      <c r="C26" s="16" t="s">
        <v>218</v>
      </c>
      <c r="D26" s="16" t="s">
        <v>18</v>
      </c>
      <c r="E26" s="16" t="s">
        <v>196</v>
      </c>
      <c r="F26" s="16">
        <v>18380</v>
      </c>
      <c r="G26" s="17">
        <v>102.73501</v>
      </c>
      <c r="H26" s="18">
        <v>3.2971940000000002</v>
      </c>
    </row>
    <row r="27" spans="1:8" ht="15.75" x14ac:dyDescent="0.25">
      <c r="A27" s="15">
        <v>16</v>
      </c>
      <c r="B27" s="16" t="s">
        <v>64</v>
      </c>
      <c r="C27" s="16" t="s">
        <v>65</v>
      </c>
      <c r="D27" s="16" t="s">
        <v>18</v>
      </c>
      <c r="E27" s="16" t="s">
        <v>22</v>
      </c>
      <c r="F27" s="16">
        <v>6200</v>
      </c>
      <c r="G27" s="17">
        <v>99.1845</v>
      </c>
      <c r="H27" s="18">
        <v>3.183243</v>
      </c>
    </row>
    <row r="28" spans="1:8" ht="15.75" x14ac:dyDescent="0.25">
      <c r="A28" s="15">
        <v>17</v>
      </c>
      <c r="B28" s="16" t="s">
        <v>66</v>
      </c>
      <c r="C28" s="16" t="s">
        <v>67</v>
      </c>
      <c r="D28" s="16" t="s">
        <v>18</v>
      </c>
      <c r="E28" s="16" t="s">
        <v>68</v>
      </c>
      <c r="F28" s="16">
        <v>8300</v>
      </c>
      <c r="G28" s="17">
        <v>88.224850000000004</v>
      </c>
      <c r="H28" s="18">
        <v>2.831502</v>
      </c>
    </row>
    <row r="29" spans="1:8" ht="15.75" x14ac:dyDescent="0.25">
      <c r="A29" s="15">
        <v>18</v>
      </c>
      <c r="B29" s="16" t="s">
        <v>283</v>
      </c>
      <c r="C29" s="16" t="s">
        <v>284</v>
      </c>
      <c r="D29" s="16" t="s">
        <v>18</v>
      </c>
      <c r="E29" s="16" t="s">
        <v>196</v>
      </c>
      <c r="F29" s="16">
        <v>9300</v>
      </c>
      <c r="G29" s="17">
        <v>45.174750000000003</v>
      </c>
      <c r="H29" s="18">
        <v>1.449846</v>
      </c>
    </row>
    <row r="30" spans="1:8" ht="15.75" x14ac:dyDescent="0.25">
      <c r="A30" s="15">
        <v>19</v>
      </c>
      <c r="B30" s="16" t="s">
        <v>190</v>
      </c>
      <c r="C30" s="16" t="s">
        <v>191</v>
      </c>
      <c r="D30" s="16" t="s">
        <v>18</v>
      </c>
      <c r="E30" s="16" t="s">
        <v>57</v>
      </c>
      <c r="F30" s="16">
        <v>30000</v>
      </c>
      <c r="G30" s="17">
        <v>41.13</v>
      </c>
      <c r="H30" s="18">
        <v>1.320033</v>
      </c>
    </row>
    <row r="31" spans="1:8" ht="15.75" x14ac:dyDescent="0.25">
      <c r="A31" s="15">
        <v>20</v>
      </c>
      <c r="B31" s="16" t="s">
        <v>121</v>
      </c>
      <c r="C31" s="16" t="s">
        <v>122</v>
      </c>
      <c r="D31" s="16" t="s">
        <v>18</v>
      </c>
      <c r="E31" s="16" t="s">
        <v>123</v>
      </c>
      <c r="F31" s="16">
        <v>9000</v>
      </c>
      <c r="G31" s="17">
        <v>39.167999999999999</v>
      </c>
      <c r="H31" s="18">
        <v>1.257064</v>
      </c>
    </row>
    <row r="32" spans="1:8" ht="15.75" x14ac:dyDescent="0.25">
      <c r="A32" s="15">
        <v>21</v>
      </c>
      <c r="B32" s="16" t="s">
        <v>131</v>
      </c>
      <c r="C32" s="16" t="s">
        <v>132</v>
      </c>
      <c r="D32" s="16" t="s">
        <v>18</v>
      </c>
      <c r="E32" s="16" t="s">
        <v>123</v>
      </c>
      <c r="F32" s="16">
        <v>22050</v>
      </c>
      <c r="G32" s="17">
        <v>27.088429999999999</v>
      </c>
      <c r="H32" s="18">
        <v>0.86938000000000004</v>
      </c>
    </row>
    <row r="33" spans="1:8" ht="15.75" x14ac:dyDescent="0.25">
      <c r="A33" s="15">
        <v>22</v>
      </c>
      <c r="B33" s="16" t="s">
        <v>203</v>
      </c>
      <c r="C33" s="16" t="s">
        <v>204</v>
      </c>
      <c r="D33" s="16" t="s">
        <v>18</v>
      </c>
      <c r="E33" s="16" t="s">
        <v>196</v>
      </c>
      <c r="F33" s="16">
        <v>10000</v>
      </c>
      <c r="G33" s="17">
        <v>20.385000000000002</v>
      </c>
      <c r="H33" s="18">
        <v>0.65423900000000001</v>
      </c>
    </row>
    <row r="34" spans="1:8" ht="15.75" x14ac:dyDescent="0.25">
      <c r="A34" s="5"/>
      <c r="B34" s="8"/>
      <c r="C34" s="8" t="s">
        <v>77</v>
      </c>
      <c r="D34" s="8"/>
      <c r="E34" s="8"/>
      <c r="F34" s="8"/>
      <c r="G34" s="10">
        <f>SUM(G12:G33)</f>
        <v>3130.7142700000009</v>
      </c>
      <c r="H34" s="13">
        <f>SUM(H12:H33)</f>
        <v>100.47764300000001</v>
      </c>
    </row>
    <row r="35" spans="1:8" ht="15.75" x14ac:dyDescent="0.25">
      <c r="A35" s="5"/>
      <c r="B35" s="8"/>
      <c r="C35" s="8"/>
      <c r="D35" s="8"/>
      <c r="E35" s="8"/>
      <c r="F35" s="8"/>
      <c r="G35" s="10"/>
      <c r="H35" s="12"/>
    </row>
    <row r="36" spans="1:8" ht="15.75" x14ac:dyDescent="0.25">
      <c r="A36" s="5"/>
      <c r="B36" s="8"/>
      <c r="C36" s="8" t="s">
        <v>78</v>
      </c>
      <c r="D36" s="8" t="s">
        <v>79</v>
      </c>
      <c r="E36" s="8" t="s">
        <v>79</v>
      </c>
      <c r="F36" s="8" t="s">
        <v>79</v>
      </c>
      <c r="G36" s="10" t="s">
        <v>79</v>
      </c>
      <c r="H36" s="12" t="s">
        <v>79</v>
      </c>
    </row>
    <row r="37" spans="1:8" ht="15.75" x14ac:dyDescent="0.25">
      <c r="A37" s="5"/>
      <c r="B37" s="8"/>
      <c r="C37" s="8" t="s">
        <v>77</v>
      </c>
      <c r="D37" s="8"/>
      <c r="E37" s="8"/>
      <c r="F37" s="8"/>
      <c r="G37" s="10">
        <f>SUM(G36:G36)</f>
        <v>0</v>
      </c>
      <c r="H37" s="13">
        <f>SUM(H36:H36)</f>
        <v>0</v>
      </c>
    </row>
    <row r="38" spans="1:8" ht="15.75" x14ac:dyDescent="0.25">
      <c r="A38" s="5"/>
      <c r="B38" s="8"/>
      <c r="C38" s="8" t="s">
        <v>80</v>
      </c>
      <c r="D38" s="8"/>
      <c r="E38" s="8"/>
      <c r="F38" s="8"/>
      <c r="G38" s="14">
        <f>SUM(G34,G37)</f>
        <v>3130.7142700000009</v>
      </c>
      <c r="H38" s="14">
        <f>SUM(H34,H37)</f>
        <v>100.47764300000001</v>
      </c>
    </row>
    <row r="39" spans="1:8" ht="15.75" x14ac:dyDescent="0.25">
      <c r="A39" s="5"/>
      <c r="B39" s="8"/>
      <c r="C39" s="8"/>
      <c r="D39" s="8"/>
      <c r="E39" s="8"/>
      <c r="F39" s="8"/>
      <c r="G39" s="10"/>
      <c r="H39" s="12"/>
    </row>
    <row r="40" spans="1:8" ht="15.75" x14ac:dyDescent="0.25">
      <c r="A40" s="5"/>
      <c r="B40" s="8"/>
      <c r="C40" s="8" t="s">
        <v>81</v>
      </c>
      <c r="D40" s="8"/>
      <c r="E40" s="8"/>
      <c r="F40" s="8"/>
      <c r="G40" s="10"/>
      <c r="H40" s="12"/>
    </row>
    <row r="41" spans="1:8" ht="15.75" x14ac:dyDescent="0.25">
      <c r="A41" s="5"/>
      <c r="B41" s="8"/>
      <c r="C41" s="8" t="s">
        <v>82</v>
      </c>
      <c r="D41" s="8" t="s">
        <v>79</v>
      </c>
      <c r="E41" s="8" t="s">
        <v>79</v>
      </c>
      <c r="F41" s="8" t="s">
        <v>79</v>
      </c>
      <c r="G41" s="10" t="s">
        <v>79</v>
      </c>
      <c r="H41" s="12" t="s">
        <v>79</v>
      </c>
    </row>
    <row r="42" spans="1:8" ht="15.75" x14ac:dyDescent="0.25">
      <c r="A42" s="5"/>
      <c r="B42" s="8"/>
      <c r="C42" s="8" t="s">
        <v>77</v>
      </c>
      <c r="D42" s="8"/>
      <c r="E42" s="8"/>
      <c r="F42" s="8"/>
      <c r="G42" s="10">
        <f>SUM(G41:G41)</f>
        <v>0</v>
      </c>
      <c r="H42" s="13">
        <f>SUM(H41:H41)</f>
        <v>0</v>
      </c>
    </row>
    <row r="43" spans="1:8" ht="15.75" x14ac:dyDescent="0.25">
      <c r="A43" s="5"/>
      <c r="B43" s="8"/>
      <c r="C43" s="8"/>
      <c r="D43" s="8"/>
      <c r="E43" s="8"/>
      <c r="F43" s="8"/>
      <c r="G43" s="10"/>
      <c r="H43" s="12"/>
    </row>
    <row r="44" spans="1:8" ht="15.75" x14ac:dyDescent="0.25">
      <c r="A44" s="5"/>
      <c r="B44" s="8"/>
      <c r="C44" s="8" t="s">
        <v>83</v>
      </c>
      <c r="D44" s="8" t="s">
        <v>79</v>
      </c>
      <c r="E44" s="8" t="s">
        <v>79</v>
      </c>
      <c r="F44" s="8" t="s">
        <v>79</v>
      </c>
      <c r="G44" s="10" t="s">
        <v>79</v>
      </c>
      <c r="H44" s="12" t="s">
        <v>79</v>
      </c>
    </row>
    <row r="45" spans="1:8" ht="15.75" x14ac:dyDescent="0.25">
      <c r="A45" s="5"/>
      <c r="B45" s="8"/>
      <c r="C45" s="8" t="s">
        <v>77</v>
      </c>
      <c r="D45" s="8"/>
      <c r="E45" s="8"/>
      <c r="F45" s="8"/>
      <c r="G45" s="10">
        <f>SUM(G44:G44)</f>
        <v>0</v>
      </c>
      <c r="H45" s="13">
        <f>SUM(H44:H44)</f>
        <v>0</v>
      </c>
    </row>
    <row r="46" spans="1:8" ht="15.75" x14ac:dyDescent="0.25">
      <c r="A46" s="5"/>
      <c r="B46" s="8"/>
      <c r="C46" s="8" t="s">
        <v>80</v>
      </c>
      <c r="D46" s="8"/>
      <c r="E46" s="8"/>
      <c r="F46" s="8"/>
      <c r="G46" s="14">
        <f>SUM(G42,G45)</f>
        <v>0</v>
      </c>
      <c r="H46" s="14">
        <f>SUM(H42,H45)</f>
        <v>0</v>
      </c>
    </row>
    <row r="47" spans="1:8" ht="15.75" x14ac:dyDescent="0.25">
      <c r="A47" s="5"/>
      <c r="B47" s="8"/>
      <c r="C47" s="8"/>
      <c r="D47" s="8"/>
      <c r="E47" s="8"/>
      <c r="F47" s="8"/>
      <c r="G47" s="10"/>
      <c r="H47" s="12"/>
    </row>
    <row r="48" spans="1:8" ht="15.75" x14ac:dyDescent="0.25">
      <c r="A48" s="5"/>
      <c r="B48" s="8"/>
      <c r="C48" s="8" t="s">
        <v>84</v>
      </c>
      <c r="D48" s="8"/>
      <c r="E48" s="8"/>
      <c r="F48" s="8"/>
      <c r="G48" s="10"/>
      <c r="H48" s="12"/>
    </row>
    <row r="49" spans="1:8" ht="15.75" x14ac:dyDescent="0.25">
      <c r="A49" s="5"/>
      <c r="B49" s="8"/>
      <c r="C49" s="8" t="s">
        <v>85</v>
      </c>
      <c r="D49" s="8" t="s">
        <v>79</v>
      </c>
      <c r="E49" s="8" t="s">
        <v>79</v>
      </c>
      <c r="F49" s="8" t="s">
        <v>79</v>
      </c>
      <c r="G49" s="10" t="s">
        <v>79</v>
      </c>
      <c r="H49" s="12" t="s">
        <v>79</v>
      </c>
    </row>
    <row r="50" spans="1:8" ht="15.75" x14ac:dyDescent="0.25">
      <c r="A50" s="5"/>
      <c r="B50" s="8"/>
      <c r="C50" s="8" t="s">
        <v>77</v>
      </c>
      <c r="D50" s="8"/>
      <c r="E50" s="8"/>
      <c r="F50" s="8"/>
      <c r="G50" s="10">
        <f>SUM(G49:G49)</f>
        <v>0</v>
      </c>
      <c r="H50" s="13">
        <f>SUM(H49:H49)</f>
        <v>0</v>
      </c>
    </row>
    <row r="51" spans="1:8" ht="15.75" x14ac:dyDescent="0.25">
      <c r="A51" s="5"/>
      <c r="B51" s="8"/>
      <c r="C51" s="8"/>
      <c r="D51" s="8"/>
      <c r="E51" s="8"/>
      <c r="F51" s="8"/>
      <c r="G51" s="10"/>
      <c r="H51" s="12"/>
    </row>
    <row r="52" spans="1:8" ht="15.75" x14ac:dyDescent="0.25">
      <c r="A52" s="5"/>
      <c r="B52" s="8"/>
      <c r="C52" s="8" t="s">
        <v>86</v>
      </c>
      <c r="D52" s="8" t="s">
        <v>79</v>
      </c>
      <c r="E52" s="8" t="s">
        <v>79</v>
      </c>
      <c r="F52" s="8" t="s">
        <v>79</v>
      </c>
      <c r="G52" s="10" t="s">
        <v>79</v>
      </c>
      <c r="H52" s="12" t="s">
        <v>79</v>
      </c>
    </row>
    <row r="53" spans="1:8" ht="15.75" x14ac:dyDescent="0.25">
      <c r="A53" s="5"/>
      <c r="B53" s="8"/>
      <c r="C53" s="8" t="s">
        <v>77</v>
      </c>
      <c r="D53" s="8"/>
      <c r="E53" s="8"/>
      <c r="F53" s="8"/>
      <c r="G53" s="10">
        <f>SUM(G52:G52)</f>
        <v>0</v>
      </c>
      <c r="H53" s="13">
        <f>SUM(H52:H52)</f>
        <v>0</v>
      </c>
    </row>
    <row r="54" spans="1:8" ht="15.75" x14ac:dyDescent="0.25">
      <c r="A54" s="5"/>
      <c r="B54" s="8"/>
      <c r="C54" s="8"/>
      <c r="D54" s="8"/>
      <c r="E54" s="8"/>
      <c r="F54" s="8"/>
      <c r="G54" s="10"/>
      <c r="H54" s="12"/>
    </row>
    <row r="55" spans="1:8" ht="15.75" x14ac:dyDescent="0.25">
      <c r="A55" s="5"/>
      <c r="B55" s="8"/>
      <c r="C55" s="8" t="s">
        <v>87</v>
      </c>
      <c r="D55" s="8" t="s">
        <v>79</v>
      </c>
      <c r="E55" s="8" t="s">
        <v>79</v>
      </c>
      <c r="F55" s="8" t="s">
        <v>79</v>
      </c>
      <c r="G55" s="10" t="s">
        <v>79</v>
      </c>
      <c r="H55" s="12" t="s">
        <v>79</v>
      </c>
    </row>
    <row r="56" spans="1:8" ht="15.75" x14ac:dyDescent="0.25">
      <c r="A56" s="5"/>
      <c r="B56" s="8"/>
      <c r="C56" s="8" t="s">
        <v>77</v>
      </c>
      <c r="D56" s="8"/>
      <c r="E56" s="8"/>
      <c r="F56" s="8"/>
      <c r="G56" s="10">
        <f>SUM(G55:G55)</f>
        <v>0</v>
      </c>
      <c r="H56" s="13">
        <f>SUM(H55:H55)</f>
        <v>0</v>
      </c>
    </row>
    <row r="57" spans="1:8" ht="15.75" x14ac:dyDescent="0.25">
      <c r="A57" s="5"/>
      <c r="B57" s="8"/>
      <c r="C57" s="8" t="s">
        <v>80</v>
      </c>
      <c r="D57" s="8"/>
      <c r="E57" s="8"/>
      <c r="F57" s="8"/>
      <c r="G57" s="14">
        <f>SUM(G50,G53,G56)</f>
        <v>0</v>
      </c>
      <c r="H57" s="14">
        <f>SUM(H50,H53,H56)</f>
        <v>0</v>
      </c>
    </row>
    <row r="58" spans="1:8" ht="15.75" x14ac:dyDescent="0.25">
      <c r="A58" s="5"/>
      <c r="B58" s="8"/>
      <c r="C58" s="8"/>
      <c r="D58" s="8"/>
      <c r="E58" s="8"/>
      <c r="F58" s="8"/>
      <c r="G58" s="10"/>
      <c r="H58" s="12"/>
    </row>
    <row r="59" spans="1:8" ht="15.75" x14ac:dyDescent="0.25">
      <c r="A59" s="5"/>
      <c r="B59" s="8"/>
      <c r="C59" s="8" t="s">
        <v>88</v>
      </c>
      <c r="D59" s="8"/>
      <c r="E59" s="8"/>
      <c r="F59" s="8"/>
      <c r="G59" s="10"/>
      <c r="H59" s="12"/>
    </row>
    <row r="60" spans="1:8" ht="15.75" x14ac:dyDescent="0.25">
      <c r="A60" s="5"/>
      <c r="B60" s="8"/>
      <c r="C60" s="8" t="s">
        <v>89</v>
      </c>
      <c r="D60" s="8" t="s">
        <v>79</v>
      </c>
      <c r="E60" s="8" t="s">
        <v>79</v>
      </c>
      <c r="F60" s="8" t="s">
        <v>79</v>
      </c>
      <c r="G60" s="10" t="s">
        <v>79</v>
      </c>
      <c r="H60" s="12" t="s">
        <v>79</v>
      </c>
    </row>
    <row r="61" spans="1:8" ht="15.75" x14ac:dyDescent="0.25">
      <c r="A61" s="5"/>
      <c r="B61" s="8"/>
      <c r="C61" s="8" t="s">
        <v>77</v>
      </c>
      <c r="D61" s="8"/>
      <c r="E61" s="8"/>
      <c r="F61" s="8"/>
      <c r="G61" s="10">
        <f>SUM(G60:G60)</f>
        <v>0</v>
      </c>
      <c r="H61" s="13">
        <f>SUM(H60:H60)</f>
        <v>0</v>
      </c>
    </row>
    <row r="62" spans="1:8" ht="15.75" x14ac:dyDescent="0.25">
      <c r="A62" s="5"/>
      <c r="B62" s="8"/>
      <c r="C62" s="8" t="s">
        <v>80</v>
      </c>
      <c r="D62" s="8"/>
      <c r="E62" s="8"/>
      <c r="F62" s="8"/>
      <c r="G62" s="14">
        <f>SUM(G61)</f>
        <v>0</v>
      </c>
      <c r="H62" s="14">
        <f>SUM(H61)</f>
        <v>0</v>
      </c>
    </row>
    <row r="63" spans="1:8" ht="15.75" x14ac:dyDescent="0.25">
      <c r="A63" s="5"/>
      <c r="B63" s="8"/>
      <c r="C63" s="8"/>
      <c r="D63" s="8"/>
      <c r="E63" s="8"/>
      <c r="F63" s="8"/>
      <c r="G63" s="10"/>
      <c r="H63" s="12"/>
    </row>
    <row r="64" spans="1:8" ht="15.75" x14ac:dyDescent="0.25">
      <c r="A64" s="5"/>
      <c r="B64" s="8"/>
      <c r="C64" s="8" t="s">
        <v>90</v>
      </c>
      <c r="D64" s="8"/>
      <c r="E64" s="8"/>
      <c r="F64" s="8"/>
      <c r="G64" s="10"/>
      <c r="H64" s="12"/>
    </row>
    <row r="65" spans="1:8" ht="15.75" x14ac:dyDescent="0.25">
      <c r="A65" s="5"/>
      <c r="B65" s="8"/>
      <c r="C65" s="8" t="s">
        <v>91</v>
      </c>
      <c r="D65" s="8" t="s">
        <v>79</v>
      </c>
      <c r="E65" s="8" t="s">
        <v>79</v>
      </c>
      <c r="F65" s="8" t="s">
        <v>79</v>
      </c>
      <c r="G65" s="10" t="s">
        <v>79</v>
      </c>
      <c r="H65" s="12" t="s">
        <v>79</v>
      </c>
    </row>
    <row r="66" spans="1:8" ht="15.75" x14ac:dyDescent="0.25">
      <c r="A66" s="5"/>
      <c r="B66" s="8"/>
      <c r="C66" s="8" t="s">
        <v>77</v>
      </c>
      <c r="D66" s="8"/>
      <c r="E66" s="8"/>
      <c r="F66" s="8"/>
      <c r="G66" s="10">
        <f>SUM(G65:G65)</f>
        <v>0</v>
      </c>
      <c r="H66" s="13">
        <f>SUM(H65:H65)</f>
        <v>0</v>
      </c>
    </row>
    <row r="67" spans="1:8" ht="15.75" x14ac:dyDescent="0.25">
      <c r="A67" s="5"/>
      <c r="B67" s="8"/>
      <c r="C67" s="8"/>
      <c r="D67" s="8"/>
      <c r="E67" s="8"/>
      <c r="F67" s="8"/>
      <c r="G67" s="10"/>
      <c r="H67" s="12"/>
    </row>
    <row r="68" spans="1:8" ht="15.75" x14ac:dyDescent="0.25">
      <c r="A68" s="5"/>
      <c r="B68" s="8"/>
      <c r="C68" s="8" t="s">
        <v>92</v>
      </c>
      <c r="D68" s="8"/>
      <c r="E68" s="8"/>
      <c r="F68" s="8"/>
      <c r="G68" s="10"/>
      <c r="H68" s="12"/>
    </row>
    <row r="69" spans="1:8" ht="15.75" x14ac:dyDescent="0.25">
      <c r="A69" s="15">
        <v>23</v>
      </c>
      <c r="B69" s="16" t="s">
        <v>93</v>
      </c>
      <c r="C69" s="16" t="s">
        <v>94</v>
      </c>
      <c r="D69" s="16" t="s">
        <v>25</v>
      </c>
      <c r="E69" s="16" t="s">
        <v>18</v>
      </c>
      <c r="F69" s="16">
        <v>549.20000000000005</v>
      </c>
      <c r="G69" s="17">
        <v>54.910299999999999</v>
      </c>
      <c r="H69" s="18">
        <v>1.7623</v>
      </c>
    </row>
    <row r="70" spans="1:8" ht="15.75" x14ac:dyDescent="0.25">
      <c r="A70" s="5"/>
      <c r="B70" s="8"/>
      <c r="C70" s="8" t="s">
        <v>77</v>
      </c>
      <c r="D70" s="8"/>
      <c r="E70" s="8"/>
      <c r="F70" s="8"/>
      <c r="G70" s="10">
        <f>SUM(G69:G69)</f>
        <v>54.910299999999999</v>
      </c>
      <c r="H70" s="13">
        <f>SUM(H69:H69)</f>
        <v>1.7623</v>
      </c>
    </row>
    <row r="71" spans="1:8" ht="15.75" x14ac:dyDescent="0.25">
      <c r="A71" s="5"/>
      <c r="B71" s="8"/>
      <c r="C71" s="8"/>
      <c r="D71" s="8"/>
      <c r="E71" s="8"/>
      <c r="F71" s="8"/>
      <c r="G71" s="10"/>
      <c r="H71" s="12"/>
    </row>
    <row r="72" spans="1:8" ht="15.75" x14ac:dyDescent="0.25">
      <c r="A72" s="5"/>
      <c r="B72" s="8"/>
      <c r="C72" s="8" t="s">
        <v>95</v>
      </c>
      <c r="D72" s="8"/>
      <c r="E72" s="8"/>
      <c r="F72" s="8"/>
      <c r="G72" s="10"/>
      <c r="H72" s="12"/>
    </row>
    <row r="73" spans="1:8" ht="15.75" x14ac:dyDescent="0.25">
      <c r="A73" s="15">
        <v>24</v>
      </c>
      <c r="B73" s="16" t="s">
        <v>25</v>
      </c>
      <c r="C73" s="16" t="s">
        <v>96</v>
      </c>
      <c r="D73" s="16" t="s">
        <v>25</v>
      </c>
      <c r="E73" s="16" t="s">
        <v>18</v>
      </c>
      <c r="F73" s="16">
        <v>0</v>
      </c>
      <c r="G73" s="17">
        <v>-69.792869999999994</v>
      </c>
      <c r="H73" s="18">
        <v>-2.2399429999999998</v>
      </c>
    </row>
    <row r="74" spans="1:8" ht="15.75" x14ac:dyDescent="0.25">
      <c r="A74" s="5"/>
      <c r="B74" s="8"/>
      <c r="C74" s="8" t="s">
        <v>77</v>
      </c>
      <c r="D74" s="8"/>
      <c r="E74" s="8"/>
      <c r="F74" s="8"/>
      <c r="G74" s="10">
        <f>SUM(G73:G73)</f>
        <v>-69.792869999999994</v>
      </c>
      <c r="H74" s="13">
        <f>SUM(H73:H73)</f>
        <v>-2.2399429999999998</v>
      </c>
    </row>
    <row r="75" spans="1:8" ht="15.75" x14ac:dyDescent="0.25">
      <c r="A75" s="5"/>
      <c r="B75" s="8"/>
      <c r="C75" s="8" t="s">
        <v>80</v>
      </c>
      <c r="D75" s="8"/>
      <c r="E75" s="8"/>
      <c r="F75" s="8"/>
      <c r="G75" s="14">
        <f>SUM(G66,G70,G74)</f>
        <v>-14.882569999999994</v>
      </c>
      <c r="H75" s="14">
        <f>SUM(H66,H70,H74)</f>
        <v>-0.47764299999999982</v>
      </c>
    </row>
    <row r="76" spans="1:8" ht="15.75" x14ac:dyDescent="0.25">
      <c r="A76" s="6"/>
      <c r="B76" s="9"/>
      <c r="C76" s="9" t="s">
        <v>97</v>
      </c>
      <c r="D76" s="9"/>
      <c r="E76" s="9"/>
      <c r="F76" s="9"/>
      <c r="G76" s="14">
        <f>SUM(G38,G46,G57,G62,G75)</f>
        <v>3115.8317000000006</v>
      </c>
      <c r="H76" s="14">
        <f>SUM(H38,H46,H57,H62,H75)</f>
        <v>100.00000000000001</v>
      </c>
    </row>
    <row r="77" spans="1:8" x14ac:dyDescent="0.25">
      <c r="G77" s="3"/>
    </row>
    <row r="78" spans="1:8" x14ac:dyDescent="0.25">
      <c r="C78" t="s">
        <v>98</v>
      </c>
      <c r="G78" s="3"/>
    </row>
    <row r="79" spans="1:8" x14ac:dyDescent="0.25">
      <c r="G79" s="3"/>
    </row>
    <row r="80" spans="1:8" x14ac:dyDescent="0.25">
      <c r="B80" t="s">
        <v>99</v>
      </c>
      <c r="C80" t="s">
        <v>100</v>
      </c>
      <c r="G80" s="3"/>
    </row>
    <row r="81" spans="2:7" x14ac:dyDescent="0.25">
      <c r="B81" t="s">
        <v>101</v>
      </c>
      <c r="C81" t="s">
        <v>102</v>
      </c>
      <c r="G81" s="3"/>
    </row>
    <row r="82" spans="2:7" x14ac:dyDescent="0.25">
      <c r="B82" t="s">
        <v>103</v>
      </c>
      <c r="C82" s="22" t="s">
        <v>339</v>
      </c>
      <c r="G82" s="3"/>
    </row>
    <row r="83" spans="2:7" x14ac:dyDescent="0.25">
      <c r="C83" s="22" t="s">
        <v>340</v>
      </c>
      <c r="G83" s="3"/>
    </row>
    <row r="84" spans="2:7" x14ac:dyDescent="0.25">
      <c r="C84" s="22" t="s">
        <v>341</v>
      </c>
      <c r="G84" s="3"/>
    </row>
    <row r="85" spans="2:7" x14ac:dyDescent="0.25">
      <c r="C85" s="22" t="s">
        <v>342</v>
      </c>
      <c r="G85" s="3"/>
    </row>
    <row r="86" spans="2:7" x14ac:dyDescent="0.25">
      <c r="B86" t="s">
        <v>104</v>
      </c>
      <c r="C86" s="22" t="s">
        <v>399</v>
      </c>
      <c r="G86" s="3"/>
    </row>
    <row r="87" spans="2:7" x14ac:dyDescent="0.25">
      <c r="C87" s="22" t="s">
        <v>400</v>
      </c>
      <c r="G87" s="3"/>
    </row>
    <row r="88" spans="2:7" x14ac:dyDescent="0.25">
      <c r="C88" s="22" t="s">
        <v>401</v>
      </c>
      <c r="G88" s="3"/>
    </row>
    <row r="89" spans="2:7" x14ac:dyDescent="0.25">
      <c r="C89" s="22" t="s">
        <v>402</v>
      </c>
      <c r="G89" s="3"/>
    </row>
    <row r="90" spans="2:7" x14ac:dyDescent="0.25">
      <c r="B90" t="s">
        <v>105</v>
      </c>
      <c r="C90" t="s">
        <v>106</v>
      </c>
      <c r="G90" s="3"/>
    </row>
    <row r="91" spans="2:7" x14ac:dyDescent="0.25">
      <c r="C91" t="s">
        <v>107</v>
      </c>
      <c r="G91" s="3"/>
    </row>
    <row r="92" spans="2:7" x14ac:dyDescent="0.25">
      <c r="B92" t="s">
        <v>108</v>
      </c>
      <c r="C92" t="s">
        <v>109</v>
      </c>
      <c r="G92" s="3"/>
    </row>
    <row r="93" spans="2:7" x14ac:dyDescent="0.25">
      <c r="B93" t="s">
        <v>110</v>
      </c>
      <c r="C93" t="s">
        <v>111</v>
      </c>
      <c r="G93" s="3"/>
    </row>
    <row r="94" spans="2:7" x14ac:dyDescent="0.25">
      <c r="B94" t="s">
        <v>112</v>
      </c>
      <c r="C94" s="22" t="s">
        <v>420</v>
      </c>
      <c r="G94" s="3"/>
    </row>
    <row r="95" spans="2:7" x14ac:dyDescent="0.25">
      <c r="B95" t="s">
        <v>113</v>
      </c>
      <c r="C95" t="s">
        <v>114</v>
      </c>
      <c r="G95" s="3"/>
    </row>
    <row r="96" spans="2:7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QIF</vt:lpstr>
      <vt:lpstr>QMAF</vt:lpstr>
      <vt:lpstr>QLF</vt:lpstr>
      <vt:lpstr>QESG</vt:lpstr>
      <vt:lpstr>QFF</vt:lpstr>
      <vt:lpstr>QTP</vt:lpstr>
      <vt:lpstr>QL&amp;MF</vt:lpstr>
      <vt:lpstr>QSCF</vt:lpstr>
      <vt:lpstr>QMCF</vt:lpstr>
      <vt:lpstr>QAF</vt:lpstr>
      <vt:lpstr>QCF</vt:lpstr>
      <vt:lpstr>QActive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quantMF Monthly Portfolio February 2021</dc:title>
  <dc:creator>quantMF</dc:creator>
  <cp:lastModifiedBy>Drishti Shah</cp:lastModifiedBy>
  <dcterms:created xsi:type="dcterms:W3CDTF">2021-03-09T06:22:47Z</dcterms:created>
  <dcterms:modified xsi:type="dcterms:W3CDTF">2021-03-10T05:26:28Z</dcterms:modified>
</cp:coreProperties>
</file>