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7895" windowHeight="12465"/>
  </bookViews>
  <sheets>
    <sheet name="QAF" sheetId="1" r:id="rId1"/>
    <sheet name="QActive" sheetId="2" r:id="rId2"/>
    <sheet name="QCF" sheetId="3" r:id="rId3"/>
    <sheet name="QESG" sheetId="5" r:id="rId4"/>
    <sheet name="QFF" sheetId="6" r:id="rId5"/>
    <sheet name="QIF" sheetId="7" r:id="rId6"/>
    <sheet name="QL&amp;MF" sheetId="8" r:id="rId7"/>
    <sheet name="QLP" sheetId="9" r:id="rId8"/>
    <sheet name="QMCF" sheetId="10" r:id="rId9"/>
    <sheet name="QMAF" sheetId="12" r:id="rId10"/>
    <sheet name="QMQM" sheetId="13" r:id="rId11"/>
    <sheet name="QSCF" sheetId="14" r:id="rId12"/>
    <sheet name="QTP" sheetId="15" r:id="rId13"/>
  </sheets>
  <calcPr calcId="145621"/>
</workbook>
</file>

<file path=xl/calcChain.xml><?xml version="1.0" encoding="utf-8"?>
<calcChain xmlns="http://schemas.openxmlformats.org/spreadsheetml/2006/main">
  <c r="H93" i="15" l="1"/>
  <c r="G93" i="15"/>
  <c r="H89" i="15"/>
  <c r="G89" i="15"/>
  <c r="H85" i="15"/>
  <c r="G85" i="15"/>
  <c r="G94" i="15" s="1"/>
  <c r="H80" i="15"/>
  <c r="H81" i="15" s="1"/>
  <c r="G80" i="15"/>
  <c r="G81" i="15" s="1"/>
  <c r="H75" i="15"/>
  <c r="G75" i="15"/>
  <c r="H72" i="15"/>
  <c r="G72" i="15"/>
  <c r="H69" i="15"/>
  <c r="G69" i="15"/>
  <c r="G76" i="15" s="1"/>
  <c r="H64" i="15"/>
  <c r="G64" i="15"/>
  <c r="H61" i="15"/>
  <c r="G61" i="15"/>
  <c r="G65" i="15" s="1"/>
  <c r="H56" i="15"/>
  <c r="G56" i="15"/>
  <c r="H53" i="15"/>
  <c r="G53" i="15"/>
  <c r="G57" i="15" s="1"/>
  <c r="H94" i="14"/>
  <c r="G94" i="14"/>
  <c r="H90" i="14"/>
  <c r="G90" i="14"/>
  <c r="H86" i="14"/>
  <c r="G86" i="14"/>
  <c r="H81" i="14"/>
  <c r="H82" i="14" s="1"/>
  <c r="G81" i="14"/>
  <c r="G82" i="14" s="1"/>
  <c r="H76" i="14"/>
  <c r="G76" i="14"/>
  <c r="H73" i="14"/>
  <c r="G73" i="14"/>
  <c r="H70" i="14"/>
  <c r="G70" i="14"/>
  <c r="H65" i="14"/>
  <c r="G65" i="14"/>
  <c r="H62" i="14"/>
  <c r="G62" i="14"/>
  <c r="H57" i="14"/>
  <c r="G57" i="14"/>
  <c r="H54" i="14"/>
  <c r="G54" i="14"/>
  <c r="H67" i="13"/>
  <c r="G67" i="13"/>
  <c r="H63" i="13"/>
  <c r="G63" i="13"/>
  <c r="H59" i="13"/>
  <c r="G59" i="13"/>
  <c r="G68" i="13" s="1"/>
  <c r="H54" i="13"/>
  <c r="H55" i="13" s="1"/>
  <c r="G54" i="13"/>
  <c r="G55" i="13" s="1"/>
  <c r="H49" i="13"/>
  <c r="G49" i="13"/>
  <c r="H46" i="13"/>
  <c r="G46" i="13"/>
  <c r="H43" i="13"/>
  <c r="G43" i="13"/>
  <c r="G50" i="13" s="1"/>
  <c r="H38" i="13"/>
  <c r="G38" i="13"/>
  <c r="H35" i="13"/>
  <c r="G35" i="13"/>
  <c r="G39" i="13" s="1"/>
  <c r="H30" i="13"/>
  <c r="G30" i="13"/>
  <c r="H27" i="13"/>
  <c r="G27" i="13"/>
  <c r="G31" i="13" s="1"/>
  <c r="H67" i="12"/>
  <c r="G67" i="12"/>
  <c r="H63" i="12"/>
  <c r="G63" i="12"/>
  <c r="H59" i="12"/>
  <c r="G59" i="12"/>
  <c r="H47" i="12"/>
  <c r="H48" i="12" s="1"/>
  <c r="G47" i="12"/>
  <c r="G48" i="12" s="1"/>
  <c r="H42" i="12"/>
  <c r="G42" i="12"/>
  <c r="H39" i="12"/>
  <c r="G39" i="12"/>
  <c r="H36" i="12"/>
  <c r="G36" i="12"/>
  <c r="H30" i="12"/>
  <c r="G30" i="12"/>
  <c r="H27" i="12"/>
  <c r="G27" i="12"/>
  <c r="H22" i="12"/>
  <c r="G22" i="12"/>
  <c r="H19" i="12"/>
  <c r="G19" i="12"/>
  <c r="H68" i="10"/>
  <c r="G68" i="10"/>
  <c r="H64" i="10"/>
  <c r="G64" i="10"/>
  <c r="H60" i="10"/>
  <c r="H69" i="10" s="1"/>
  <c r="G60" i="10"/>
  <c r="H55" i="10"/>
  <c r="H56" i="10" s="1"/>
  <c r="G55" i="10"/>
  <c r="G56" i="10" s="1"/>
  <c r="H50" i="10"/>
  <c r="G50" i="10"/>
  <c r="H47" i="10"/>
  <c r="G47" i="10"/>
  <c r="H44" i="10"/>
  <c r="G44" i="10"/>
  <c r="H39" i="10"/>
  <c r="G39" i="10"/>
  <c r="H36" i="10"/>
  <c r="G36" i="10"/>
  <c r="H31" i="10"/>
  <c r="G31" i="10"/>
  <c r="H28" i="10"/>
  <c r="G28" i="10"/>
  <c r="H64" i="9"/>
  <c r="G64" i="9"/>
  <c r="H60" i="9"/>
  <c r="G60" i="9"/>
  <c r="H56" i="9"/>
  <c r="G56" i="9"/>
  <c r="H51" i="9"/>
  <c r="H52" i="9" s="1"/>
  <c r="G51" i="9"/>
  <c r="G52" i="9" s="1"/>
  <c r="H36" i="9"/>
  <c r="G36" i="9"/>
  <c r="H33" i="9"/>
  <c r="G33" i="9"/>
  <c r="H30" i="9"/>
  <c r="G30" i="9"/>
  <c r="H25" i="9"/>
  <c r="G25" i="9"/>
  <c r="H22" i="9"/>
  <c r="G22" i="9"/>
  <c r="H17" i="9"/>
  <c r="G17" i="9"/>
  <c r="H14" i="9"/>
  <c r="G14" i="9"/>
  <c r="H71" i="8"/>
  <c r="G71" i="8"/>
  <c r="H67" i="8"/>
  <c r="G67" i="8"/>
  <c r="H63" i="8"/>
  <c r="G63" i="8"/>
  <c r="H59" i="8"/>
  <c r="H58" i="8"/>
  <c r="G58" i="8"/>
  <c r="G59" i="8" s="1"/>
  <c r="H53" i="8"/>
  <c r="G53" i="8"/>
  <c r="H50" i="8"/>
  <c r="G50" i="8"/>
  <c r="H47" i="8"/>
  <c r="G47" i="8"/>
  <c r="H42" i="8"/>
  <c r="G42" i="8"/>
  <c r="H39" i="8"/>
  <c r="H43" i="8" s="1"/>
  <c r="G39" i="8"/>
  <c r="G43" i="8" s="1"/>
  <c r="H34" i="8"/>
  <c r="G34" i="8"/>
  <c r="H31" i="8"/>
  <c r="H35" i="8" s="1"/>
  <c r="G31" i="8"/>
  <c r="G35" i="8" s="1"/>
  <c r="H79" i="7"/>
  <c r="G79" i="7"/>
  <c r="H75" i="7"/>
  <c r="G75" i="7"/>
  <c r="H71" i="7"/>
  <c r="G71" i="7"/>
  <c r="H66" i="7"/>
  <c r="H67" i="7" s="1"/>
  <c r="G66" i="7"/>
  <c r="G67" i="7" s="1"/>
  <c r="H61" i="7"/>
  <c r="G61" i="7"/>
  <c r="H58" i="7"/>
  <c r="G58" i="7"/>
  <c r="H55" i="7"/>
  <c r="G55" i="7"/>
  <c r="H50" i="7"/>
  <c r="G50" i="7"/>
  <c r="H47" i="7"/>
  <c r="G47" i="7"/>
  <c r="H41" i="7"/>
  <c r="G41" i="7"/>
  <c r="H38" i="7"/>
  <c r="G38" i="7"/>
  <c r="H67" i="6"/>
  <c r="G67" i="6"/>
  <c r="H63" i="6"/>
  <c r="G63" i="6"/>
  <c r="H59" i="6"/>
  <c r="G59" i="6"/>
  <c r="H54" i="6"/>
  <c r="H55" i="6" s="1"/>
  <c r="G54" i="6"/>
  <c r="G55" i="6" s="1"/>
  <c r="H49" i="6"/>
  <c r="G49" i="6"/>
  <c r="H46" i="6"/>
  <c r="H50" i="6" s="1"/>
  <c r="G46" i="6"/>
  <c r="H43" i="6"/>
  <c r="G43" i="6"/>
  <c r="H38" i="6"/>
  <c r="G38" i="6"/>
  <c r="H35" i="6"/>
  <c r="G35" i="6"/>
  <c r="H29" i="6"/>
  <c r="G29" i="6"/>
  <c r="H26" i="6"/>
  <c r="G26" i="6"/>
  <c r="H74" i="5"/>
  <c r="G74" i="5"/>
  <c r="H70" i="5"/>
  <c r="G70" i="5"/>
  <c r="H66" i="5"/>
  <c r="G66" i="5"/>
  <c r="G75" i="5" s="1"/>
  <c r="H61" i="5"/>
  <c r="H62" i="5" s="1"/>
  <c r="G61" i="5"/>
  <c r="G62" i="5" s="1"/>
  <c r="H56" i="5"/>
  <c r="G56" i="5"/>
  <c r="H53" i="5"/>
  <c r="G53" i="5"/>
  <c r="H50" i="5"/>
  <c r="G50" i="5"/>
  <c r="G57" i="5" s="1"/>
  <c r="H45" i="5"/>
  <c r="G45" i="5"/>
  <c r="H42" i="5"/>
  <c r="G42" i="5"/>
  <c r="G46" i="5" s="1"/>
  <c r="H37" i="5"/>
  <c r="G37" i="5"/>
  <c r="H34" i="5"/>
  <c r="G34" i="5"/>
  <c r="G38" i="5" s="1"/>
  <c r="H68" i="3"/>
  <c r="G68" i="3"/>
  <c r="H64" i="3"/>
  <c r="G64" i="3"/>
  <c r="H60" i="3"/>
  <c r="G60" i="3"/>
  <c r="H55" i="3"/>
  <c r="H56" i="3" s="1"/>
  <c r="G55" i="3"/>
  <c r="G56" i="3" s="1"/>
  <c r="H50" i="3"/>
  <c r="G50" i="3"/>
  <c r="H47" i="3"/>
  <c r="G47" i="3"/>
  <c r="H44" i="3"/>
  <c r="G44" i="3"/>
  <c r="H39" i="3"/>
  <c r="G39" i="3"/>
  <c r="H36" i="3"/>
  <c r="G36" i="3"/>
  <c r="H31" i="3"/>
  <c r="G31" i="3"/>
  <c r="H28" i="3"/>
  <c r="G28" i="3"/>
  <c r="H95" i="2"/>
  <c r="G95" i="2"/>
  <c r="H91" i="2"/>
  <c r="G91" i="2"/>
  <c r="H87" i="2"/>
  <c r="G87" i="2"/>
  <c r="H82" i="2"/>
  <c r="H83" i="2" s="1"/>
  <c r="G82" i="2"/>
  <c r="G83" i="2" s="1"/>
  <c r="H77" i="2"/>
  <c r="G77" i="2"/>
  <c r="H74" i="2"/>
  <c r="G74" i="2"/>
  <c r="H71" i="2"/>
  <c r="G71" i="2"/>
  <c r="H66" i="2"/>
  <c r="G66" i="2"/>
  <c r="H63" i="2"/>
  <c r="G63" i="2"/>
  <c r="H58" i="2"/>
  <c r="G58" i="2"/>
  <c r="H55" i="2"/>
  <c r="G55" i="2"/>
  <c r="H88" i="1"/>
  <c r="G88" i="1"/>
  <c r="H84" i="1"/>
  <c r="G84" i="1"/>
  <c r="H80" i="1"/>
  <c r="G80" i="1"/>
  <c r="H75" i="1"/>
  <c r="H76" i="1" s="1"/>
  <c r="G75" i="1"/>
  <c r="G76" i="1" s="1"/>
  <c r="H70" i="1"/>
  <c r="G70" i="1"/>
  <c r="H67" i="1"/>
  <c r="G67" i="1"/>
  <c r="H64" i="1"/>
  <c r="G64" i="1"/>
  <c r="H58" i="1"/>
  <c r="G58" i="1"/>
  <c r="H55" i="1"/>
  <c r="G55" i="1"/>
  <c r="G59" i="1" s="1"/>
  <c r="H48" i="1"/>
  <c r="G48" i="1"/>
  <c r="H45" i="1"/>
  <c r="H49" i="1" s="1"/>
  <c r="G45" i="1"/>
  <c r="G49" i="1" s="1"/>
  <c r="H76" i="15" l="1"/>
  <c r="H57" i="15"/>
  <c r="H65" i="15"/>
  <c r="H94" i="15"/>
  <c r="H31" i="13"/>
  <c r="H39" i="13"/>
  <c r="H50" i="13"/>
  <c r="H68" i="13"/>
  <c r="H43" i="12"/>
  <c r="G31" i="12"/>
  <c r="G23" i="12"/>
  <c r="G43" i="12"/>
  <c r="G69" i="12" s="1"/>
  <c r="H68" i="12"/>
  <c r="G18" i="9"/>
  <c r="H18" i="9"/>
  <c r="H26" i="9"/>
  <c r="H37" i="9"/>
  <c r="H65" i="9"/>
  <c r="G26" i="9"/>
  <c r="G37" i="9"/>
  <c r="G65" i="9"/>
  <c r="H72" i="8"/>
  <c r="G72" i="8"/>
  <c r="G50" i="6"/>
  <c r="G76" i="5"/>
  <c r="H38" i="5"/>
  <c r="H46" i="5"/>
  <c r="H57" i="5"/>
  <c r="H75" i="5"/>
  <c r="G78" i="2"/>
  <c r="H78" i="2"/>
  <c r="G71" i="1"/>
  <c r="H59" i="1"/>
  <c r="H71" i="1"/>
  <c r="H89" i="1"/>
  <c r="G89" i="1"/>
  <c r="G90" i="1" s="1"/>
  <c r="G59" i="2"/>
  <c r="G67" i="2"/>
  <c r="G96" i="2"/>
  <c r="G32" i="3"/>
  <c r="G70" i="3" s="1"/>
  <c r="G40" i="3"/>
  <c r="G51" i="3"/>
  <c r="G69" i="3"/>
  <c r="G30" i="6"/>
  <c r="G39" i="6"/>
  <c r="G68" i="6"/>
  <c r="G42" i="7"/>
  <c r="G51" i="7"/>
  <c r="G62" i="7"/>
  <c r="G80" i="7"/>
  <c r="G54" i="8"/>
  <c r="G73" i="8" s="1"/>
  <c r="G32" i="10"/>
  <c r="G40" i="10"/>
  <c r="G51" i="10"/>
  <c r="H23" i="12"/>
  <c r="H69" i="12" s="1"/>
  <c r="H31" i="12"/>
  <c r="G68" i="12"/>
  <c r="G58" i="14"/>
  <c r="G66" i="14"/>
  <c r="G77" i="14"/>
  <c r="G95" i="14"/>
  <c r="H59" i="2"/>
  <c r="H67" i="2"/>
  <c r="H96" i="2"/>
  <c r="H32" i="3"/>
  <c r="H40" i="3"/>
  <c r="H51" i="3"/>
  <c r="H69" i="3"/>
  <c r="H30" i="6"/>
  <c r="H39" i="6"/>
  <c r="H68" i="6"/>
  <c r="H42" i="7"/>
  <c r="H51" i="7"/>
  <c r="H62" i="7"/>
  <c r="H80" i="7"/>
  <c r="H54" i="8"/>
  <c r="H73" i="8" s="1"/>
  <c r="H32" i="10"/>
  <c r="H40" i="10"/>
  <c r="H51" i="10"/>
  <c r="G69" i="10"/>
  <c r="H58" i="14"/>
  <c r="H66" i="14"/>
  <c r="H77" i="14"/>
  <c r="H95" i="14"/>
  <c r="H90" i="1"/>
  <c r="H76" i="5"/>
  <c r="G69" i="6"/>
  <c r="G69" i="13"/>
  <c r="G95" i="15"/>
  <c r="H95" i="15" l="1"/>
  <c r="G96" i="14"/>
  <c r="H69" i="13"/>
  <c r="H70" i="10"/>
  <c r="H66" i="9"/>
  <c r="G66" i="9"/>
  <c r="G81" i="7"/>
  <c r="G97" i="2"/>
  <c r="H97" i="2"/>
  <c r="H96" i="14"/>
  <c r="H70" i="3"/>
  <c r="H69" i="6"/>
  <c r="H81" i="7"/>
  <c r="G70" i="10"/>
</calcChain>
</file>

<file path=xl/sharedStrings.xml><?xml version="1.0" encoding="utf-8"?>
<sst xmlns="http://schemas.openxmlformats.org/spreadsheetml/2006/main" count="3712" uniqueCount="508">
  <si>
    <t>quant Mutual Fund</t>
  </si>
  <si>
    <t>QUANT ABSOLUTE FUND</t>
  </si>
  <si>
    <t>MONTHLY PORTFOLIO STATEMENT AS ON 31 May 2021</t>
  </si>
  <si>
    <t>DIVIDEND PAYOUT - INF966L01242</t>
  </si>
  <si>
    <t>DIVIDEND RE-INVESTMENT - INF966L01259</t>
  </si>
  <si>
    <t>GROWTH - INF966L01267</t>
  </si>
  <si>
    <t>SR. NO.</t>
  </si>
  <si>
    <t>ISIN</t>
  </si>
  <si>
    <t>NAME OF THE INSTRUMENT</t>
  </si>
  <si>
    <t>RATING</t>
  </si>
  <si>
    <t>INDUSTRY</t>
  </si>
  <si>
    <t>QUANTITY</t>
  </si>
  <si>
    <t>MARKET VALUE(Rs.in Lakhs)</t>
  </si>
  <si>
    <t>% to NAV</t>
  </si>
  <si>
    <t>EQUITY &amp; EQUITY RELATED</t>
  </si>
  <si>
    <t>(a) Listed / awaiting listing on Stock Exchanges</t>
  </si>
  <si>
    <t>INE154A01025</t>
  </si>
  <si>
    <t>ITC Limited</t>
  </si>
  <si>
    <t>N.A.</t>
  </si>
  <si>
    <t>CONSUMER NON DURABLES</t>
  </si>
  <si>
    <t>INE062A01020</t>
  </si>
  <si>
    <t>State Bank of India</t>
  </si>
  <si>
    <t>BANKS</t>
  </si>
  <si>
    <t>INE061F01013</t>
  </si>
  <si>
    <t>Fortis Healthcare Ltd</t>
  </si>
  <si>
    <t>HEALTHCARE SERVICES</t>
  </si>
  <si>
    <t>INE02A801020</t>
  </si>
  <si>
    <t>Rossari Biotech Limited</t>
  </si>
  <si>
    <t>CHEMICALS</t>
  </si>
  <si>
    <t>INE0DSF01015</t>
  </si>
  <si>
    <t>Nureca Limited</t>
  </si>
  <si>
    <t>INE599M01018</t>
  </si>
  <si>
    <t>Just Dial Limited</t>
  </si>
  <si>
    <t>SOFTWARE</t>
  </si>
  <si>
    <t>INE239C01020</t>
  </si>
  <si>
    <t>Stylam Industries Limited</t>
  </si>
  <si>
    <t>CONSUMER DURABLES</t>
  </si>
  <si>
    <t>INE009A01021</t>
  </si>
  <si>
    <t>Infosys Limited</t>
  </si>
  <si>
    <t>INE258B01022</t>
  </si>
  <si>
    <t>FDC Limited</t>
  </si>
  <si>
    <t>PHARMACEUTICALS</t>
  </si>
  <si>
    <t>INE594H01019</t>
  </si>
  <si>
    <t>Thyrocare Technologies Limited</t>
  </si>
  <si>
    <t>INE465A01025</t>
  </si>
  <si>
    <t>Bharat Forge Limited</t>
  </si>
  <si>
    <t>INDUSTRIAL PRODUCTS</t>
  </si>
  <si>
    <t>INE475E01026</t>
  </si>
  <si>
    <t>Caplin Point Laboratories Ltd</t>
  </si>
  <si>
    <t>INE674A01014</t>
  </si>
  <si>
    <t>Tata Steel Long Products Limited</t>
  </si>
  <si>
    <t>FERROUS METALS</t>
  </si>
  <si>
    <t>INE749A01030</t>
  </si>
  <si>
    <t>Jindal Steel &amp; Power Ltd</t>
  </si>
  <si>
    <t>INE763G01038</t>
  </si>
  <si>
    <t>ICICI Securities Limited</t>
  </si>
  <si>
    <t>FINANCE</t>
  </si>
  <si>
    <t>INE397D01024</t>
  </si>
  <si>
    <t>Bharti Airtel Limited</t>
  </si>
  <si>
    <t>TELECOM - SERVICES</t>
  </si>
  <si>
    <t>INE189B01011</t>
  </si>
  <si>
    <t>Ineos Styrolution India Ltd</t>
  </si>
  <si>
    <t>INE126A01031</t>
  </si>
  <si>
    <t>EID Parry (India) Ltd</t>
  </si>
  <si>
    <t>FERTILISERS</t>
  </si>
  <si>
    <t>INE548A01028</t>
  </si>
  <si>
    <t>HFCL Limited</t>
  </si>
  <si>
    <t>TELECOM -  EQUIPMENT &amp; ACCESSORIES</t>
  </si>
  <si>
    <t>INE881D01027</t>
  </si>
  <si>
    <t>Oracle Financial Services Software Ltd</t>
  </si>
  <si>
    <t>INE481Y01014</t>
  </si>
  <si>
    <t>General Insurance Corporation of India</t>
  </si>
  <si>
    <t>INE850D01014</t>
  </si>
  <si>
    <t>Godrej Agrovet Limited</t>
  </si>
  <si>
    <t>INE213A01029</t>
  </si>
  <si>
    <t>Oil and Natural Gas Corporation Ltd.</t>
  </si>
  <si>
    <t>OIL</t>
  </si>
  <si>
    <t>INE192B01031</t>
  </si>
  <si>
    <t>Welspun India Limited</t>
  </si>
  <si>
    <t>TEXTILE PRODUCTS</t>
  </si>
  <si>
    <t>INE700A01033</t>
  </si>
  <si>
    <t>Jubilant Pharmova Limited</t>
  </si>
  <si>
    <t>INE160A01022</t>
  </si>
  <si>
    <t>Punjab National Bank</t>
  </si>
  <si>
    <t>INE541A01023</t>
  </si>
  <si>
    <t>GMM Pfaudler Limited</t>
  </si>
  <si>
    <t>INDUSTRIAL CAPITAL GOODS</t>
  </si>
  <si>
    <t>INE205A01025</t>
  </si>
  <si>
    <t>Vedanta Limited</t>
  </si>
  <si>
    <t>NON - FERROUS METALS</t>
  </si>
  <si>
    <t>INE877F01012</t>
  </si>
  <si>
    <t>PTC India Limited</t>
  </si>
  <si>
    <t>POWER</t>
  </si>
  <si>
    <t>INE560K01014</t>
  </si>
  <si>
    <t>PTC India Financial Services Ltd</t>
  </si>
  <si>
    <t>INE522F01014</t>
  </si>
  <si>
    <t>Coal India Ltd</t>
  </si>
  <si>
    <t>MINERALS/MINING</t>
  </si>
  <si>
    <t>INE090A01021</t>
  </si>
  <si>
    <t>ICICI Bank Limited</t>
  </si>
  <si>
    <t>INE092T01019</t>
  </si>
  <si>
    <t>IDFC First Bank Limited</t>
  </si>
  <si>
    <t>Sub - total</t>
  </si>
  <si>
    <t>(b) Unlisted</t>
  </si>
  <si>
    <t>Nil</t>
  </si>
  <si>
    <t>Total</t>
  </si>
  <si>
    <t>DERIVATIVES</t>
  </si>
  <si>
    <t>(a) Index / Stock Futures</t>
  </si>
  <si>
    <t>RELIANCE240621</t>
  </si>
  <si>
    <t>Reliance Industries Limited</t>
  </si>
  <si>
    <t>PETROLEUM PRODUCTS</t>
  </si>
  <si>
    <t>SUNPHARMA240621</t>
  </si>
  <si>
    <t>Sun Pharmaceutical Industries Limited</t>
  </si>
  <si>
    <t>(b) Index / Stock Options</t>
  </si>
  <si>
    <t>DEBT INSTRUMENTS</t>
  </si>
  <si>
    <t>(a) Listed / awaited listed on Stock Exchanges</t>
  </si>
  <si>
    <t>IN0020060029</t>
  </si>
  <si>
    <t>8.23% GOI 12-FEB-2027</t>
  </si>
  <si>
    <t>Sovereign</t>
  </si>
  <si>
    <t>(b) Unlisted / Privately Placed</t>
  </si>
  <si>
    <t>(c) Securitised Debt Instruments</t>
  </si>
  <si>
    <t>MONEY MARKET INSTRUMENTS</t>
  </si>
  <si>
    <t>a) Commercial Paper</t>
  </si>
  <si>
    <t>OTHERS</t>
  </si>
  <si>
    <t>(a) Mutual Fund Units</t>
  </si>
  <si>
    <t>(b) Tri Party Repo (TREPs)</t>
  </si>
  <si>
    <t>INCBLO010621</t>
  </si>
  <si>
    <t>TREPS 01-Jun-2021 DEPO 10</t>
  </si>
  <si>
    <t/>
  </si>
  <si>
    <t>(c) Other Receivables (Payables)</t>
  </si>
  <si>
    <t>NCA-NET CURRENT ASSETS</t>
  </si>
  <si>
    <t>Grand Total</t>
  </si>
  <si>
    <t>Notes :-</t>
  </si>
  <si>
    <t>1</t>
  </si>
  <si>
    <t xml:space="preserve">Total NPA provided for is NIL. </t>
  </si>
  <si>
    <t>2</t>
  </si>
  <si>
    <t>Total value and percentage of illiquid equity shares is NIL.</t>
  </si>
  <si>
    <t>3</t>
  </si>
  <si>
    <t>NAV as on 31 May 2021</t>
  </si>
  <si>
    <t>Quant Absolute Fund - Dividend is Rs. 33.1843</t>
  </si>
  <si>
    <t>Quant Absolute Fund - Growth is Rs. 240.6419</t>
  </si>
  <si>
    <t>Quant Absolute Fund - Dividend - Direct Plan is Rs. 34.4614</t>
  </si>
  <si>
    <t>Quant Absolute Fund - Growth - Direct Plan is Rs. 248.8252</t>
  </si>
  <si>
    <t>4</t>
  </si>
  <si>
    <t>NAV as on 30 Apr 2021</t>
  </si>
  <si>
    <t>Quant Absolute Fund - Dividend is Rs. 30.6543</t>
  </si>
  <si>
    <t>Quant Absolute Fund - Growth is Rs. 222.3649</t>
  </si>
  <si>
    <t>Quant Absolute Fund - Dividend - Direct Plan is Rs. 31.8555</t>
  </si>
  <si>
    <t>Quant Absolute Fund - Growth - Direct Plan is Rs. 229.959</t>
  </si>
  <si>
    <t>5</t>
  </si>
  <si>
    <t>Dividend declared during the period</t>
  </si>
  <si>
    <t>Bonus declared during the period is NIL</t>
  </si>
  <si>
    <t>6</t>
  </si>
  <si>
    <t>Total outstanding exposure in derivatives instruments as on  is NIL</t>
  </si>
  <si>
    <t>7</t>
  </si>
  <si>
    <t>Total Investments in foreign securities/ADRs / GDRs as on  is NIL</t>
  </si>
  <si>
    <t>8</t>
  </si>
  <si>
    <t>9</t>
  </si>
  <si>
    <t>The funds parked in short term deposit(s) as on   were NIL</t>
  </si>
  <si>
    <t>QUANT ACTIVE FUND</t>
  </si>
  <si>
    <t>DIVIDEND PAYOUT - INF966L01218</t>
  </si>
  <si>
    <t>DIVIDEND RE-INVESTMENT - INF966L01226</t>
  </si>
  <si>
    <t>GROWTH - INF966L01234</t>
  </si>
  <si>
    <t>INE531E01026</t>
  </si>
  <si>
    <t>Hindustan Copper Limited</t>
  </si>
  <si>
    <t>INE044A01036</t>
  </si>
  <si>
    <t>INE669C01036</t>
  </si>
  <si>
    <t>Tech Mahindra Limited</t>
  </si>
  <si>
    <t>INE047A01021</t>
  </si>
  <si>
    <t>Grasim Industries Ltd</t>
  </si>
  <si>
    <t>CEMENT</t>
  </si>
  <si>
    <t>INE001A01036</t>
  </si>
  <si>
    <t>Housing Development Finance Corp Ltd.</t>
  </si>
  <si>
    <t>INE501A01019</t>
  </si>
  <si>
    <t>Deepak Ferts &amp; Petrochemicals Corp Ltd</t>
  </si>
  <si>
    <t>INE838B01013</t>
  </si>
  <si>
    <t>Bharat Rasayan Limited</t>
  </si>
  <si>
    <t>PESTICIDES</t>
  </si>
  <si>
    <t>INE883N01014</t>
  </si>
  <si>
    <t>Parag Milk Foods Limited</t>
  </si>
  <si>
    <t>INE473A01011</t>
  </si>
  <si>
    <t>Linde India Ltd.</t>
  </si>
  <si>
    <t>INE229H01012</t>
  </si>
  <si>
    <t>Nitin Spinners Limited</t>
  </si>
  <si>
    <t>TEXTILES - COTTON</t>
  </si>
  <si>
    <t>INE299U01018</t>
  </si>
  <si>
    <t>Crompton Greaves Consumer Elec Ltd</t>
  </si>
  <si>
    <t>INE199A01012</t>
  </si>
  <si>
    <t>Procter &amp; Gamble Health Limited</t>
  </si>
  <si>
    <t>INE326A01037</t>
  </si>
  <si>
    <t>Lupin Limited</t>
  </si>
  <si>
    <t>Quant Active Fund - Dividend is Rs. 40.834</t>
  </si>
  <si>
    <t>Quant Active Fund - Growth is Rs. 356.6487</t>
  </si>
  <si>
    <t>Quant Active Fund - Dividend - Direct Plan is Rs. 42.6429</t>
  </si>
  <si>
    <t>Quant Active Fund - Growth - Direct Plan is Rs. 368.2421</t>
  </si>
  <si>
    <t>Quant Active Fund - Dividend is Rs. 37.4386</t>
  </si>
  <si>
    <t>Quant Active Fund - Growth is Rs. 327.1001</t>
  </si>
  <si>
    <t>Quant Active Fund - Dividend - Direct Plan is Rs. 39.0413</t>
  </si>
  <si>
    <t>Quant Active Fund - Growth - Direct Plan is Rs. 337.1774</t>
  </si>
  <si>
    <t>QUANT CONSUMPTION FUND</t>
  </si>
  <si>
    <t>DIVIDEND PAYOUT - INF966L01432</t>
  </si>
  <si>
    <t>DIVIDEND RE-INVESTMENT - INF966L01440</t>
  </si>
  <si>
    <t>GROWTH - INF966L01457</t>
  </si>
  <si>
    <t>INE087H01022</t>
  </si>
  <si>
    <t>Shree Renuka Sugars Limited</t>
  </si>
  <si>
    <t>Quant Consumption Fund - Growth is Rs. 48.9854</t>
  </si>
  <si>
    <t>Quant Consumption Fund - Dividend is Rs. 35.1134</t>
  </si>
  <si>
    <t>Quant Consumption Fund - Growth - Direct Plan is Rs. 52.1165</t>
  </si>
  <si>
    <t>Quant Consumption Fund - Dividend - Direct Plan is Rs. 35.4194</t>
  </si>
  <si>
    <t>Quant Consumption Fund - Growth is Rs. 42.6292</t>
  </si>
  <si>
    <t>Quant Consumption Fund - Dividend is Rs. 30.5506</t>
  </si>
  <si>
    <t>Quant Consumption Fund - Growth - Direct Plan is Rs. 45.2893</t>
  </si>
  <si>
    <t>Quant Consumption Fund - Dividend - Direct Plan is Rs. 30.8192</t>
  </si>
  <si>
    <t>QUANT ESG EQUITY FUND</t>
  </si>
  <si>
    <t>DIVIDEND PAYOUT - INF966L01AC6</t>
  </si>
  <si>
    <t>DIVIDEND RE-INVESTMENT - INF966L01AF9</t>
  </si>
  <si>
    <t>GROWTH - INF966L01AB8</t>
  </si>
  <si>
    <t>DIRECT PLAN-DIVIDEND PAYOUT - INF966L01AE2</t>
  </si>
  <si>
    <t>DIRECT DIVIDEND REINVESTMENT - INF966L01AG7</t>
  </si>
  <si>
    <t>DIRECT PLAN-GROWTH - INF966L01AD4</t>
  </si>
  <si>
    <t>Quant ESG Equity Fund - Regular Plan - Growth is Rs. 15.0601</t>
  </si>
  <si>
    <t>Quant ESG Equity Fund - Regular Plan - IDCW is Rs. 15.0411</t>
  </si>
  <si>
    <t>Quant ESG Equity Fund - Growth - Direct Plan is Rs. 15.1713</t>
  </si>
  <si>
    <t>Quant ESG Equity Fund - IDCW - Direct Plan is Rs. 15.1637</t>
  </si>
  <si>
    <t>Quant ESG Equity Fund - Regular Plan - Growth is Rs. 14.1151</t>
  </si>
  <si>
    <t>Quant ESG Equity Fund - Regular Plan - IDCW is Rs. 14.0962</t>
  </si>
  <si>
    <t>Quant ESG Equity Fund - Growth - Direct Plan is Rs. 14.2052</t>
  </si>
  <si>
    <t>Quant ESG Equity Fund - IDCW - Direct Plan is Rs. 14.1969</t>
  </si>
  <si>
    <t>QUANT FOCUSED FUND</t>
  </si>
  <si>
    <t>DIVIDEND PAYOUT - INF966L01358</t>
  </si>
  <si>
    <t>DIVIDEND RE-INVESTMENT - INF966L01366</t>
  </si>
  <si>
    <t>GROWTH - INF966L01374</t>
  </si>
  <si>
    <t>INE081A01012</t>
  </si>
  <si>
    <t>Tata Steel Limited</t>
  </si>
  <si>
    <t>INE129A01019</t>
  </si>
  <si>
    <t>GAIL (India) Limited</t>
  </si>
  <si>
    <t>GAS</t>
  </si>
  <si>
    <t>LUPIN240621</t>
  </si>
  <si>
    <t>Quant Focused Fund - Growth is Rs. 50.5998</t>
  </si>
  <si>
    <t>Quant Focused Fund - Dividend is Rs. 37.4404</t>
  </si>
  <si>
    <t>Quant Focused Fund - Growth - Direct Plan is Rs. 52.2632</t>
  </si>
  <si>
    <t>Quant Focused Fund - Dividend - Direct Plan is Rs. 30.6179</t>
  </si>
  <si>
    <t>Quant Focused Fund - Growth is Rs. 46.9199</t>
  </si>
  <si>
    <t>Quant Focused Fund - Dividend is Rs. 34.6569</t>
  </si>
  <si>
    <t>Quant Focused Fund - Growth - Direct Plan is Rs. 48.3138</t>
  </si>
  <si>
    <t>Quant Focused Fund - Dividend - Direct Plan is Rs. 28.2929</t>
  </si>
  <si>
    <t>QUANT INFRASTRUCTURE FUND</t>
  </si>
  <si>
    <t>DIVIDEND PAYOUT - INF966L01465</t>
  </si>
  <si>
    <t>DIVIDEND RE-INVESTMENT - INF966L01473</t>
  </si>
  <si>
    <t>GROWTH - INF966L01481</t>
  </si>
  <si>
    <t>INE07Y701011</t>
  </si>
  <si>
    <t>ABB Power Products and Systems India Ltd</t>
  </si>
  <si>
    <t>INE878A01011</t>
  </si>
  <si>
    <t>GE Power India Ltd</t>
  </si>
  <si>
    <t>Quant Infrastructure Fund - Dividend is Rs. 16.555</t>
  </si>
  <si>
    <t>Quant Infrastructure Fund - Growth is Rs. 16.59</t>
  </si>
  <si>
    <t>Quant Infrastructure Fund - Growth - Direct Plan is Rs. 17.1582</t>
  </si>
  <si>
    <t>Quant Infrastructure Fund - Dividend - Direct Plan is Rs. 17.1496</t>
  </si>
  <si>
    <t>Quant Infrastructure Fund - Dividend is Rs. 14.7647</t>
  </si>
  <si>
    <t>Quant Infrastructure Fund - Growth is Rs. 14.807</t>
  </si>
  <si>
    <t>Quant Infrastructure Fund - Growth - Direct Plan is Rs. 15.3521</t>
  </si>
  <si>
    <t>Quant Infrastructure Fund - Dividend - Direct Plan is Rs. 15.2934</t>
  </si>
  <si>
    <t>QUANT LARGE &amp; MID CAP FUND</t>
  </si>
  <si>
    <t>DIVIDEND PAYOUT - INF966L01325</t>
  </si>
  <si>
    <t>DIVIDEND RE-INVESTMENT - INF966L01333</t>
  </si>
  <si>
    <t>GROWTH - INF966L01341</t>
  </si>
  <si>
    <t>BONUS - INF966L01424</t>
  </si>
  <si>
    <t>INE647O01011</t>
  </si>
  <si>
    <t>Aditya Birla Fashion And Retail Ltd</t>
  </si>
  <si>
    <t>RETAILING</t>
  </si>
  <si>
    <t>Quant Large &amp; Mid Cap Fund - Bonus is Rs. 58.3656</t>
  </si>
  <si>
    <t>Quant Large &amp; Mid Cap Fund - Dividend is Rs. 35.4345</t>
  </si>
  <si>
    <t>Quant Large &amp; Mid Cap Fund - Growth is Rs. 58.3534</t>
  </si>
  <si>
    <t>Quant Large &amp; Mid Cap Fund - Bonus - Direct Plan is Rs. 58.3656</t>
  </si>
  <si>
    <t>Quant Large &amp; Mid Cap Fund - Dividend - Direct Plan is Rs. 27.9324</t>
  </si>
  <si>
    <t>Quant Large &amp; Mid Cap Fund - Growth - Direct Plan is Rs. 59.9273</t>
  </si>
  <si>
    <t>Quant Large &amp; Mid Cap Fund - Bonus is Rs. 53.9189</t>
  </si>
  <si>
    <t>Quant Large &amp; Mid Cap Fund - Dividend is Rs. 32.7348</t>
  </si>
  <si>
    <t>Quant Large &amp; Mid Cap Fund - Growth is Rs. 53.9218</t>
  </si>
  <si>
    <t>Quant Large &amp; Mid Cap Fund - Bonus - Direct Plan is Rs. 53.9189</t>
  </si>
  <si>
    <t>Quant Large &amp; Mid Cap Fund - Dividend - Direct Plan is Rs. 25.782</t>
  </si>
  <si>
    <t>Quant Large &amp; Mid Cap Fund - Growth - Direct Plan is Rs. 55.2875</t>
  </si>
  <si>
    <t>QUANT LIQUID PLAN</t>
  </si>
  <si>
    <t>DAILY DIVIDEND REINVESTMENT - INF966L01275</t>
  </si>
  <si>
    <t>WEEKLY DIVIDEND REINVESTMENT - INF966L01283</t>
  </si>
  <si>
    <t>MONTHLY DIVIDEND PAYOUT - INF966L01291</t>
  </si>
  <si>
    <t>MONTHLY DIVIDEND RE-INVESTMENT - INF966L01309</t>
  </si>
  <si>
    <t>GROWTH - INF966L01317</t>
  </si>
  <si>
    <t>INE335A14DK8</t>
  </si>
  <si>
    <t>Surya Roshni Ltd CP 29-Jun-2021</t>
  </si>
  <si>
    <t>A1+</t>
  </si>
  <si>
    <t>INE514E14PN8</t>
  </si>
  <si>
    <t>EXPORT IMPORT BANK OF INDIA CP 27JUL21</t>
  </si>
  <si>
    <t>INE002A14HV2</t>
  </si>
  <si>
    <t>Reliance Industries Ltd CP 30-Jul-2021</t>
  </si>
  <si>
    <t>INE261F14HZ4</t>
  </si>
  <si>
    <t>NABARD CP 23-August-2021</t>
  </si>
  <si>
    <t>INE508G14AP2</t>
  </si>
  <si>
    <t>Time Technoplast Limited CP 12-Jul-2021</t>
  </si>
  <si>
    <t>INE423A14MN7</t>
  </si>
  <si>
    <t>Adani Enterprises Ltd CP 15Jul21</t>
  </si>
  <si>
    <t>INE850M14992</t>
  </si>
  <si>
    <t>Northern Arc Capital Ltd CP 17Aug2021</t>
  </si>
  <si>
    <t>INE140A14J80</t>
  </si>
  <si>
    <t>Piramal Enterprises Ltd CP 09-Jun-2021</t>
  </si>
  <si>
    <t>INE516Y14BC4</t>
  </si>
  <si>
    <t>Piramal Cap &amp; Hsg Fin Ltd CP 10-Jun-2021</t>
  </si>
  <si>
    <t>INE688A14KS8</t>
  </si>
  <si>
    <t>Transport Corp Of Ind Ltd CP 13-Aug-2021</t>
  </si>
  <si>
    <t>Quant Liquid Plan - Daily Dividend is Rs. 13.4113</t>
  </si>
  <si>
    <t>Quant Liquid Plan - Growth is Rs. 32.6754</t>
  </si>
  <si>
    <t>Quant Liquid Plan - Monthly Dividend is Rs. 15.2009</t>
  </si>
  <si>
    <t>Quant Liquid Plan - Weekly Dividend is Rs. 13.6965</t>
  </si>
  <si>
    <t>Quant Liquid Plan - Growth Option - Direct Plan is Rs. 33.173</t>
  </si>
  <si>
    <t>Quant Liquid Plan - Monthly Dividend - Direct Plan is Rs. 15.5123</t>
  </si>
  <si>
    <t>Quant Liquid Plan - Weekly Dividend - Direct Plan is Rs. 14.2808</t>
  </si>
  <si>
    <t>Quant Liquid Plan - Daily Dividend - Direct Plan is Rs. 13.6862</t>
  </si>
  <si>
    <t>Quant Liquid Plan - Daily Dividend is Rs. 13.4391</t>
  </si>
  <si>
    <t>Quant Liquid Plan - Growth is Rs. 32.561</t>
  </si>
  <si>
    <t>Quant Liquid Plan - Monthly Dividend is Rs. 15.202</t>
  </si>
  <si>
    <t>Quant Liquid Plan - Weekly Dividend is Rs. 13.7083</t>
  </si>
  <si>
    <t>Quant Liquid Plan - Growth Option - Direct Plan is Rs. 33.0469</t>
  </si>
  <si>
    <t>Quant Liquid Plan - Monthly Dividend - Direct Plan is Rs. 15.5091</t>
  </si>
  <si>
    <t>Quant Liquid Plan - Weekly Dividend - Direct Plan is Rs. 14.2863</t>
  </si>
  <si>
    <t>Quant Liquid Plan - Daily Dividend - Direct Plan is Rs. 13.7089</t>
  </si>
  <si>
    <t>Rs. 0.075(Daily Dividend) , Rs. 0.075(Daily Direct Dividend)</t>
  </si>
  <si>
    <t>Rs. 0.056(Monthly Dividend)</t>
  </si>
  <si>
    <t>Rs. 0.06(Weekly Direct Dividend) , Rs. 0.06(Weekly Dividend)</t>
  </si>
  <si>
    <t>QUANT MID CAP FUND</t>
  </si>
  <si>
    <t>DIVIDEND PAYOUT - INF966L01150</t>
  </si>
  <si>
    <t>DIVIDEND RE-INVESTMENT - INF966L01168</t>
  </si>
  <si>
    <t>GROWTH - INF966L01176</t>
  </si>
  <si>
    <t>INE398R01022</t>
  </si>
  <si>
    <t>Syngene International Limited</t>
  </si>
  <si>
    <t>INE171A01029</t>
  </si>
  <si>
    <t>The Federal Bank Limited</t>
  </si>
  <si>
    <t>INE716A01013</t>
  </si>
  <si>
    <t>Whirlpool Of India Ltd.</t>
  </si>
  <si>
    <t>Quant Mid Cap Fund - Dividend is Rs. 35.7041</t>
  </si>
  <si>
    <t>Quant Mid Cap Fund - Growth is Rs. 100.8531</t>
  </si>
  <si>
    <t>Quant Mid Cap Fund - Growth - Direct Plan is Rs. 105.8356</t>
  </si>
  <si>
    <t>Quant Mid Cap Fund - Dividend - Direct Plan is Rs. 37.3731</t>
  </si>
  <si>
    <t>Quant Mid Cap Fund - Dividend is Rs. 32.0048</t>
  </si>
  <si>
    <t>Quant Mid Cap Fund - Growth is Rs. 90.5902</t>
  </si>
  <si>
    <t>Quant Mid Cap Fund - Growth - Direct Plan is Rs. 94.7152</t>
  </si>
  <si>
    <t>Quant Mid Cap Fund - Dividend - Direct Plan is Rs. 33.4424</t>
  </si>
  <si>
    <t>QUANT MULTI ASSET FUND</t>
  </si>
  <si>
    <t>DIVIDEND PAYOUT - INF966L01184</t>
  </si>
  <si>
    <t>DIVIDEND RE-INVESTMENT - INF966L01192</t>
  </si>
  <si>
    <t>GROWTH - INF966L01200</t>
  </si>
  <si>
    <t>IN0020130012</t>
  </si>
  <si>
    <t>7.16% GOI 20May23</t>
  </si>
  <si>
    <t>INF846K01W80</t>
  </si>
  <si>
    <t>Axis Mutual Fund - Axis Gold ETF</t>
  </si>
  <si>
    <t>Others</t>
  </si>
  <si>
    <t>INF373I01049</t>
  </si>
  <si>
    <t>Kotak Mutual Fund - Gold ETF</t>
  </si>
  <si>
    <t>INF200K01099</t>
  </si>
  <si>
    <t>SBI-ETF Gold</t>
  </si>
  <si>
    <t>INF179KC1981</t>
  </si>
  <si>
    <t>HDFC MF - Gold ETF - Growth</t>
  </si>
  <si>
    <t>INF209K01HT2</t>
  </si>
  <si>
    <t>Aditya Birla Sun Life Gold ETF - Growth</t>
  </si>
  <si>
    <t>INF789F1AUX7</t>
  </si>
  <si>
    <t>UTI Mutual Fund - UTI Gold ETF</t>
  </si>
  <si>
    <t>INF204KB17I5</t>
  </si>
  <si>
    <t>Nippon India ETF Gold Bees</t>
  </si>
  <si>
    <t>Quant Multi Asset Fund - Dividend is Rs. 62.3638</t>
  </si>
  <si>
    <t>Quant Multi Asset Fund - Growth is Rs. 67.9665</t>
  </si>
  <si>
    <t>Quant Multi Asset Fund - Dividend - Direct Plan is Rs. 63.081</t>
  </si>
  <si>
    <t>Quant Multi Asset Fund - Growth - Direct Plan is Rs. 68.4113</t>
  </si>
  <si>
    <t>Quant Multi Asset Fund - Dividend is Rs. 56.1246</t>
  </si>
  <si>
    <t>Quant Multi Asset Fund - Growth is Rs. 61.1664</t>
  </si>
  <si>
    <t>Quant Multi Asset Fund - Dividend - Direct Plan is Rs. 56.6859</t>
  </si>
  <si>
    <t>Quant Multi Asset Fund - Growth - Direct Plan is Rs. 61.4837</t>
  </si>
  <si>
    <t>QUANT QUANTAMENTAL FUND</t>
  </si>
  <si>
    <t>DIVIDEND PAYOUT - INF966L01119</t>
  </si>
  <si>
    <t>DIVIDEND RE-INVESTMENT - INF966L01127</t>
  </si>
  <si>
    <t>GROWTH - INF966L01135</t>
  </si>
  <si>
    <t>BONUS - INF966L01143</t>
  </si>
  <si>
    <t>Quant Quantamental Fund - Regular Plan - Growth is Rs. 10.5237</t>
  </si>
  <si>
    <t>Quant Quantamental Fund - Growth - Direct Plan is Rs. 10.5462</t>
  </si>
  <si>
    <t>Quant Quantamental Fund - Regular Plan - IDCW is Rs. 10.5308</t>
  </si>
  <si>
    <t>Quant Quantamental Fund - IDCW - Direct Plan is Rs. 10.553</t>
  </si>
  <si>
    <t>Quant Quantamental Fund - Regular Plan - Growth is Rs. 10</t>
  </si>
  <si>
    <t>Quant Quantamental Fund - Growth - Direct Plan is Rs. 10</t>
  </si>
  <si>
    <t>Quant Quantamental Fund - Regular Plan - IDCW is Rs. 10</t>
  </si>
  <si>
    <t>Quant Quantamental Fund - IDCW - Direct Plan is Rs. 10</t>
  </si>
  <si>
    <t>QUANT SMALL CAP FUND</t>
  </si>
  <si>
    <t>DIVIDEND PAYOUT - INF966L01036</t>
  </si>
  <si>
    <t>DIVIDEND RE-INVESTMENT - INF966L01044</t>
  </si>
  <si>
    <t>GROWTH - INF966L01051</t>
  </si>
  <si>
    <t>BONUS - INF966L01069</t>
  </si>
  <si>
    <t>INE069I01010</t>
  </si>
  <si>
    <t>Indiabulls Real Estate Ltd</t>
  </si>
  <si>
    <t>CONSTRUCTION</t>
  </si>
  <si>
    <t>INE043D01016</t>
  </si>
  <si>
    <t>IDFC Limited</t>
  </si>
  <si>
    <t>INE039O01011</t>
  </si>
  <si>
    <t>Jash Engineering Limited</t>
  </si>
  <si>
    <t>INE750C01026</t>
  </si>
  <si>
    <t>Marksans Pharma Limited</t>
  </si>
  <si>
    <t>INE449A01011</t>
  </si>
  <si>
    <t>Automotive Axles Limited</t>
  </si>
  <si>
    <t>AUTO ANCILLARIES</t>
  </si>
  <si>
    <t>INE291A01017</t>
  </si>
  <si>
    <t>Garware Hi-Tech Films Ltd</t>
  </si>
  <si>
    <t>INE113A01013</t>
  </si>
  <si>
    <t>Gujarat Narmada Valley Fert and Chem Ltd</t>
  </si>
  <si>
    <t>INE743C01021</t>
  </si>
  <si>
    <t>JSW Ispat Special Products Limited</t>
  </si>
  <si>
    <t>INE533A01012</t>
  </si>
  <si>
    <t>Goodyear India Limited</t>
  </si>
  <si>
    <t>INE790G01031</t>
  </si>
  <si>
    <t>Shilpa Medicare Limited</t>
  </si>
  <si>
    <t>INE027A01015</t>
  </si>
  <si>
    <t>Rashtriya Chemicals &amp; Fertilizers Ltd.</t>
  </si>
  <si>
    <t>INE745G01035</t>
  </si>
  <si>
    <t>Multi Commodity Exchange of India Ltd.</t>
  </si>
  <si>
    <t>INE536A01023</t>
  </si>
  <si>
    <t>Grindwell Norton Limited</t>
  </si>
  <si>
    <t>INE959A01019</t>
  </si>
  <si>
    <t>Privi Speciality Chemicals Limited</t>
  </si>
  <si>
    <t>INE386A01015</t>
  </si>
  <si>
    <t>Vesuvius India Ltd</t>
  </si>
  <si>
    <t>INE821I01014</t>
  </si>
  <si>
    <t>IRB Infrastructure Developers Limited</t>
  </si>
  <si>
    <t>Quant Small Cap Fund - Dividend is Rs. 84.4405</t>
  </si>
  <si>
    <t>Quant Small Cap Fund - Growth is Rs. 106.3245</t>
  </si>
  <si>
    <t>Quant Small Cap Fund - Growth - Direct Plan is Rs. 109.6233</t>
  </si>
  <si>
    <t>Quant Small Cap Fund - Dividend - Direct Plan is Rs. 85.665</t>
  </si>
  <si>
    <t>Quant Small Cap Fund - Dividend is Rs. 75.822</t>
  </si>
  <si>
    <t>Quant Small Cap Fund - Growth is Rs. 95.5255</t>
  </si>
  <si>
    <t>Quant Small Cap Fund - Growth - Direct Plan is Rs. 98.3184</t>
  </si>
  <si>
    <t>Quant Small Cap Fund - Dividend - Direct Plan is Rs. 76.928</t>
  </si>
  <si>
    <t>QUANT TAX PLAN</t>
  </si>
  <si>
    <t>INE406A01037</t>
  </si>
  <si>
    <t>Aurobindo Pharma Limited</t>
  </si>
  <si>
    <t>INE010B01027</t>
  </si>
  <si>
    <t>Cadila Healthcare Ltd</t>
  </si>
  <si>
    <t>INE255A01020</t>
  </si>
  <si>
    <t>EPL Limited</t>
  </si>
  <si>
    <t>Quant Tax Plan - Dividend is Rs. 26.2476</t>
  </si>
  <si>
    <t>Quant Tax Plan - Growth is Rs. 189.3738</t>
  </si>
  <si>
    <t>Quant Tax Plan - Growth - Direct Plan is Rs. 199.9818</t>
  </si>
  <si>
    <t>Quant Tax Plan - Dividend - Direct Plan is Rs. 26.6537</t>
  </si>
  <si>
    <t>Quant Tax Plan - Dividend is Rs. 23.6872</t>
  </si>
  <si>
    <t>Quant Tax Plan - Growth is Rs. 170.9699</t>
  </si>
  <si>
    <t>Quant Tax Plan - Growth - Direct Plan is Rs. 180.1639</t>
  </si>
  <si>
    <t>Quant Tax Plan - Dividend - Direct Plan is Rs. 24.0174</t>
  </si>
  <si>
    <t>The Portfolio Turnover Ratio is  3.66% / The Average Maturity period is   Days</t>
  </si>
  <si>
    <t>The Portfolio Turnover Ratio is  3.76% / The Average Maturity period is   Days</t>
  </si>
  <si>
    <t>The Portfolio Turnover Ratio is  5.48% / The Average Maturity period is   Days</t>
  </si>
  <si>
    <t>The Portfolio Turnover Ratio is  2.92% / The Average Maturity period is   Days</t>
  </si>
  <si>
    <t>The Portfolio Turnover Ratio is  7.70% / The Average Maturity period is   Days</t>
  </si>
  <si>
    <t>The Portfolio Turnover Ratio is  5.60% / The Average Maturity period is   Days</t>
  </si>
  <si>
    <t>The Portfolio Turnover Ratio is  6.63% / The Average Maturity period is   Days</t>
  </si>
  <si>
    <t>The Portfolio Turnover Ratio is  5.98% / The Average Maturity period is   Days</t>
  </si>
  <si>
    <t>The Portfolio Turnover Ratio is  0.78% / The Average Maturity period is   Days</t>
  </si>
  <si>
    <t>The Portfolio Turnover Ratio is  2.96% / The Average Maturity period is   Days</t>
  </si>
  <si>
    <t>The Portfolio Turnover Ratio is  4.52% / The Average Maturity period is   Days</t>
  </si>
  <si>
    <t>The Portfolio Turnover Ratio is  % / The Average Maturity period is 34 Days</t>
  </si>
  <si>
    <t>The Portfolio Turnover Ratio is  2.87% / The Average Maturity period is 38 Days</t>
  </si>
  <si>
    <t>Underlying</t>
  </si>
  <si>
    <t>Long/Short</t>
  </si>
  <si>
    <t>Futures Price When Purchased</t>
  </si>
  <si>
    <t>current Price of the contract</t>
  </si>
  <si>
    <t>Margin Maintained In Rs Lakhs</t>
  </si>
  <si>
    <t>SUN PHARMACEUTICALS INDUSTRIES LTD 24062021</t>
  </si>
  <si>
    <t>Long</t>
  </si>
  <si>
    <t>RELIANCE INDUSTRIES LTD 24062021</t>
  </si>
  <si>
    <t>Total Exposure due to futures (non hedging positions) as a %age of net assets</t>
  </si>
  <si>
    <t>For the period ended .. Specify the following for non hedging transactions through futures which have been squared off/expired</t>
  </si>
  <si>
    <t>Total number of contracts where futures were bought</t>
  </si>
  <si>
    <t>Gross Notional value of contracts where future were bought</t>
  </si>
  <si>
    <t>Gross Notional value of contracts where future were Sold</t>
  </si>
  <si>
    <t>Net Profit/Loss Value on all contracts combined</t>
  </si>
  <si>
    <t>LUPIN LTD 24062021</t>
  </si>
  <si>
    <t>NIL</t>
  </si>
  <si>
    <t xml:space="preserve">Hedging Positions through Futures as on </t>
  </si>
  <si>
    <t>Long / Short</t>
  </si>
  <si>
    <t>Future Price when Purchased</t>
  </si>
  <si>
    <t>Current price of the contract</t>
  </si>
  <si>
    <t>Margin maintained in Rs.Lakhs</t>
  </si>
  <si>
    <t>Total Number of contracts where futures were bought</t>
  </si>
  <si>
    <t>Total Number of contracts where futures were sold</t>
  </si>
  <si>
    <t xml:space="preserve">Gross Notional Value of contracts where futures were bought </t>
  </si>
  <si>
    <t xml:space="preserve">Gross Notional Value of contracts where futures were sold </t>
  </si>
  <si>
    <t xml:space="preserve"> Net Profit/Loss value on all contracts combined</t>
  </si>
  <si>
    <t>Other than Hedging Positions through Futures as on</t>
  </si>
  <si>
    <t>Total number of contracts where futures were sold (carry forward)</t>
  </si>
  <si>
    <t xml:space="preserve">Hedging Positions through Put Options as on </t>
  </si>
  <si>
    <t xml:space="preserve">Underlying </t>
  </si>
  <si>
    <t xml:space="preserve">Number of contracts </t>
  </si>
  <si>
    <t>Option Price when purchased</t>
  </si>
  <si>
    <t>Current option price</t>
  </si>
  <si>
    <t>Total %age of existing assets hedged through put options</t>
  </si>
  <si>
    <t>For the period ended .. Specify the following for  hedging transactions through options which have been execised/expired</t>
  </si>
  <si>
    <t>Total number of contracts entered into</t>
  </si>
  <si>
    <t xml:space="preserve">Gross Notional value of contracts </t>
  </si>
  <si>
    <t>Net Profit/Loss Value on all contracts (treat premium paid as loss)</t>
  </si>
  <si>
    <t xml:space="preserve">Other than Hedging Positions through Options as on </t>
  </si>
  <si>
    <t>Call/Put</t>
  </si>
  <si>
    <t>Total Exposure through options as a %age of net assets</t>
  </si>
  <si>
    <t>For the period ended … with regard to non-hedging transactions through options which have already been exercised/expired specify:</t>
  </si>
  <si>
    <t>31-05-2021</t>
  </si>
  <si>
    <t xml:space="preserve">Total %age of existing assets hedged through futures </t>
  </si>
  <si>
    <t xml:space="preserve">For the period ended … specify the following for hedging transactions through futures which have been squared off/expired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</si>
</sst>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2" fontId="2" fillId="0" borderId="2" xfId="0" applyNumberFormat="1" applyFont="1" applyBorder="1"/>
    <xf numFmtId="2" fontId="2" fillId="0" borderId="1" xfId="0" applyNumberFormat="1" applyFont="1" applyBorder="1"/>
    <xf numFmtId="0" fontId="2" fillId="0" borderId="7" xfId="0" applyFont="1" applyBorder="1"/>
    <xf numFmtId="0" fontId="2" fillId="0" borderId="8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3" fillId="0" borderId="5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8" xfId="0" applyNumberFormat="1" applyFont="1" applyBorder="1"/>
    <xf numFmtId="0" fontId="4" fillId="0" borderId="0" xfId="0" applyFont="1"/>
    <xf numFmtId="0" fontId="0" fillId="0" borderId="1" xfId="0" applyBorder="1"/>
    <xf numFmtId="0" fontId="0" fillId="0" borderId="10" xfId="0" applyFill="1" applyBorder="1"/>
    <xf numFmtId="0" fontId="0" fillId="0" borderId="12" xfId="0" applyFill="1" applyBorder="1"/>
    <xf numFmtId="4" fontId="0" fillId="0" borderId="1" xfId="0" applyNumberFormat="1" applyFill="1" applyBorder="1" applyAlignment="1"/>
    <xf numFmtId="4" fontId="0" fillId="0" borderId="1" xfId="0" applyNumberFormat="1" applyBorder="1"/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353786</xdr:colOff>
      <xdr:row>0</xdr:row>
      <xdr:rowOff>231322</xdr:rowOff>
    </xdr:from>
    <xdr:to>
      <xdr:col>7</xdr:col>
      <xdr:colOff>810986</xdr:colOff>
      <xdr:row>5</xdr:row>
      <xdr:rowOff>149679</xdr:rowOff>
    </xdr:to>
    <xdr:pic>
      <xdr:nvPicPr>
        <xdr:cNvPr id="2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1643" y="231322"/>
          <a:ext cx="1913164" cy="1034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340179</xdr:colOff>
      <xdr:row>1</xdr:row>
      <xdr:rowOff>13607</xdr:rowOff>
    </xdr:from>
    <xdr:to>
      <xdr:col>7</xdr:col>
      <xdr:colOff>797379</xdr:colOff>
      <xdr:row>6</xdr:row>
      <xdr:rowOff>13607</xdr:rowOff>
    </xdr:to>
    <xdr:pic>
      <xdr:nvPicPr>
        <xdr:cNvPr id="11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8036" y="285750"/>
          <a:ext cx="1913164" cy="10341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122464</xdr:colOff>
      <xdr:row>0</xdr:row>
      <xdr:rowOff>244928</xdr:rowOff>
    </xdr:from>
    <xdr:to>
      <xdr:col>7</xdr:col>
      <xdr:colOff>579664</xdr:colOff>
      <xdr:row>5</xdr:row>
      <xdr:rowOff>163285</xdr:rowOff>
    </xdr:to>
    <xdr:pic>
      <xdr:nvPicPr>
        <xdr:cNvPr id="4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80321" y="244928"/>
          <a:ext cx="1913164" cy="10341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231322</xdr:colOff>
      <xdr:row>1</xdr:row>
      <xdr:rowOff>68035</xdr:rowOff>
    </xdr:from>
    <xdr:to>
      <xdr:col>7</xdr:col>
      <xdr:colOff>688522</xdr:colOff>
      <xdr:row>6</xdr:row>
      <xdr:rowOff>68035</xdr:rowOff>
    </xdr:to>
    <xdr:pic>
      <xdr:nvPicPr>
        <xdr:cNvPr id="13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89179" y="340178"/>
          <a:ext cx="1913164" cy="1034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1</xdr:row>
      <xdr:rowOff>27214</xdr:rowOff>
    </xdr:from>
    <xdr:to>
      <xdr:col>7</xdr:col>
      <xdr:colOff>647700</xdr:colOff>
      <xdr:row>6</xdr:row>
      <xdr:rowOff>27214</xdr:rowOff>
    </xdr:to>
    <xdr:pic>
      <xdr:nvPicPr>
        <xdr:cNvPr id="14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48357" y="299357"/>
          <a:ext cx="1913164" cy="1034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242455</xdr:rowOff>
    </xdr:from>
    <xdr:to>
      <xdr:col>7</xdr:col>
      <xdr:colOff>820882</xdr:colOff>
      <xdr:row>5</xdr:row>
      <xdr:rowOff>173182</xdr:rowOff>
    </xdr:to>
    <xdr:pic>
      <xdr:nvPicPr>
        <xdr:cNvPr id="2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33909" y="242455"/>
          <a:ext cx="1894609" cy="1021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340179</xdr:colOff>
      <xdr:row>0</xdr:row>
      <xdr:rowOff>244928</xdr:rowOff>
    </xdr:from>
    <xdr:to>
      <xdr:col>7</xdr:col>
      <xdr:colOff>797379</xdr:colOff>
      <xdr:row>5</xdr:row>
      <xdr:rowOff>163285</xdr:rowOff>
    </xdr:to>
    <xdr:pic>
      <xdr:nvPicPr>
        <xdr:cNvPr id="2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98036" y="244928"/>
          <a:ext cx="1913164" cy="1034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285751</xdr:colOff>
      <xdr:row>1</xdr:row>
      <xdr:rowOff>149678</xdr:rowOff>
    </xdr:from>
    <xdr:to>
      <xdr:col>7</xdr:col>
      <xdr:colOff>742951</xdr:colOff>
      <xdr:row>6</xdr:row>
      <xdr:rowOff>149678</xdr:rowOff>
    </xdr:to>
    <xdr:pic>
      <xdr:nvPicPr>
        <xdr:cNvPr id="4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3608" y="421821"/>
          <a:ext cx="1913164" cy="1034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432955</xdr:colOff>
      <xdr:row>0</xdr:row>
      <xdr:rowOff>225136</xdr:rowOff>
    </xdr:from>
    <xdr:to>
      <xdr:col>7</xdr:col>
      <xdr:colOff>872837</xdr:colOff>
      <xdr:row>5</xdr:row>
      <xdr:rowOff>155863</xdr:rowOff>
    </xdr:to>
    <xdr:pic>
      <xdr:nvPicPr>
        <xdr:cNvPr id="5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5864" y="225136"/>
          <a:ext cx="1894609" cy="10217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190502</xdr:colOff>
      <xdr:row>1</xdr:row>
      <xdr:rowOff>140151</xdr:rowOff>
    </xdr:from>
    <xdr:to>
      <xdr:col>7</xdr:col>
      <xdr:colOff>647702</xdr:colOff>
      <xdr:row>6</xdr:row>
      <xdr:rowOff>149676</xdr:rowOff>
    </xdr:to>
    <xdr:pic>
      <xdr:nvPicPr>
        <xdr:cNvPr id="6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48359" y="412294"/>
          <a:ext cx="1913164" cy="10436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1</xdr:row>
      <xdr:rowOff>207817</xdr:rowOff>
    </xdr:from>
    <xdr:to>
      <xdr:col>7</xdr:col>
      <xdr:colOff>630383</xdr:colOff>
      <xdr:row>7</xdr:row>
      <xdr:rowOff>17317</xdr:rowOff>
    </xdr:to>
    <xdr:pic>
      <xdr:nvPicPr>
        <xdr:cNvPr id="7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43410" y="467590"/>
          <a:ext cx="1894609" cy="10217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13610</xdr:colOff>
      <xdr:row>1</xdr:row>
      <xdr:rowOff>95249</xdr:rowOff>
    </xdr:from>
    <xdr:to>
      <xdr:col>7</xdr:col>
      <xdr:colOff>470810</xdr:colOff>
      <xdr:row>6</xdr:row>
      <xdr:rowOff>95249</xdr:rowOff>
    </xdr:to>
    <xdr:pic>
      <xdr:nvPicPr>
        <xdr:cNvPr id="8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1467" y="367392"/>
          <a:ext cx="1913164" cy="1034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176893</xdr:colOff>
      <xdr:row>0</xdr:row>
      <xdr:rowOff>258535</xdr:rowOff>
    </xdr:from>
    <xdr:to>
      <xdr:col>7</xdr:col>
      <xdr:colOff>634093</xdr:colOff>
      <xdr:row>5</xdr:row>
      <xdr:rowOff>176892</xdr:rowOff>
    </xdr:to>
    <xdr:pic>
      <xdr:nvPicPr>
        <xdr:cNvPr id="9" name="Riskometer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34750" y="258535"/>
          <a:ext cx="1913164" cy="103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86" zoomScale="70" zoomScaleNormal="70" workbookViewId="0">
      <selection activeCell="E86" sqref="E86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1</v>
      </c>
    </row>
    <row r="3" spans="1:8" x14ac:dyDescent="0.25">
      <c r="C3" t="s">
        <v>2</v>
      </c>
    </row>
    <row r="5" spans="1:8" x14ac:dyDescent="0.25">
      <c r="C5" t="s">
        <v>3</v>
      </c>
    </row>
    <row r="6" spans="1:8" x14ac:dyDescent="0.25">
      <c r="C6" t="s">
        <v>4</v>
      </c>
    </row>
    <row r="7" spans="1:8" x14ac:dyDescent="0.25">
      <c r="C7" t="s">
        <v>5</v>
      </c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10" t="s">
        <v>12</v>
      </c>
      <c r="H8" s="12" t="s">
        <v>13</v>
      </c>
    </row>
    <row r="9" spans="1:8" ht="15.75" x14ac:dyDescent="0.25">
      <c r="A9" s="5"/>
      <c r="B9" s="8"/>
      <c r="C9" s="8"/>
      <c r="D9" s="8"/>
      <c r="E9" s="8"/>
      <c r="F9" s="8"/>
      <c r="G9" s="11"/>
      <c r="H9" s="13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1"/>
      <c r="H11" s="13"/>
    </row>
    <row r="12" spans="1:8" ht="15.75" x14ac:dyDescent="0.25">
      <c r="A12" s="16">
        <v>1</v>
      </c>
      <c r="B12" s="17" t="s">
        <v>16</v>
      </c>
      <c r="C12" s="17" t="s">
        <v>17</v>
      </c>
      <c r="D12" s="17" t="s">
        <v>18</v>
      </c>
      <c r="E12" s="17" t="s">
        <v>19</v>
      </c>
      <c r="F12" s="17">
        <v>153200</v>
      </c>
      <c r="G12" s="18">
        <v>331.83120000000002</v>
      </c>
      <c r="H12" s="19">
        <v>8.4820209999999996</v>
      </c>
    </row>
    <row r="13" spans="1:8" ht="15.75" x14ac:dyDescent="0.25">
      <c r="A13" s="16">
        <v>2</v>
      </c>
      <c r="B13" s="17" t="s">
        <v>20</v>
      </c>
      <c r="C13" s="17" t="s">
        <v>21</v>
      </c>
      <c r="D13" s="17" t="s">
        <v>18</v>
      </c>
      <c r="E13" s="17" t="s">
        <v>22</v>
      </c>
      <c r="F13" s="17">
        <v>45000</v>
      </c>
      <c r="G13" s="18">
        <v>190.95750000000001</v>
      </c>
      <c r="H13" s="19">
        <v>4.881113</v>
      </c>
    </row>
    <row r="14" spans="1:8" ht="15.75" x14ac:dyDescent="0.25">
      <c r="A14" s="16">
        <v>3</v>
      </c>
      <c r="B14" s="17" t="s">
        <v>23</v>
      </c>
      <c r="C14" s="17" t="s">
        <v>24</v>
      </c>
      <c r="D14" s="17" t="s">
        <v>18</v>
      </c>
      <c r="E14" s="17" t="s">
        <v>25</v>
      </c>
      <c r="F14" s="17">
        <v>82950</v>
      </c>
      <c r="G14" s="18">
        <v>188.83568</v>
      </c>
      <c r="H14" s="19">
        <v>4.8268760000000004</v>
      </c>
    </row>
    <row r="15" spans="1:8" ht="15.75" x14ac:dyDescent="0.25">
      <c r="A15" s="16">
        <v>4</v>
      </c>
      <c r="B15" s="17" t="s">
        <v>26</v>
      </c>
      <c r="C15" s="17" t="s">
        <v>27</v>
      </c>
      <c r="D15" s="17" t="s">
        <v>18</v>
      </c>
      <c r="E15" s="17" t="s">
        <v>28</v>
      </c>
      <c r="F15" s="17">
        <v>15000</v>
      </c>
      <c r="G15" s="18">
        <v>184.01249999999999</v>
      </c>
      <c r="H15" s="19">
        <v>4.7035900000000002</v>
      </c>
    </row>
    <row r="16" spans="1:8" ht="15.75" x14ac:dyDescent="0.25">
      <c r="A16" s="16">
        <v>5</v>
      </c>
      <c r="B16" s="17" t="s">
        <v>29</v>
      </c>
      <c r="C16" s="17" t="s">
        <v>30</v>
      </c>
      <c r="D16" s="17" t="s">
        <v>18</v>
      </c>
      <c r="E16" s="17" t="s">
        <v>25</v>
      </c>
      <c r="F16" s="17">
        <v>11237</v>
      </c>
      <c r="G16" s="18">
        <v>176.0557</v>
      </c>
      <c r="H16" s="19">
        <v>4.5002040000000001</v>
      </c>
    </row>
    <row r="17" spans="1:8" ht="15.75" x14ac:dyDescent="0.25">
      <c r="A17" s="16">
        <v>6</v>
      </c>
      <c r="B17" s="17" t="s">
        <v>31</v>
      </c>
      <c r="C17" s="17" t="s">
        <v>32</v>
      </c>
      <c r="D17" s="17" t="s">
        <v>18</v>
      </c>
      <c r="E17" s="17" t="s">
        <v>33</v>
      </c>
      <c r="F17" s="17">
        <v>18600</v>
      </c>
      <c r="G17" s="18">
        <v>175.6584</v>
      </c>
      <c r="H17" s="19">
        <v>4.490049</v>
      </c>
    </row>
    <row r="18" spans="1:8" ht="15.75" x14ac:dyDescent="0.25">
      <c r="A18" s="16">
        <v>7</v>
      </c>
      <c r="B18" s="17" t="s">
        <v>34</v>
      </c>
      <c r="C18" s="17" t="s">
        <v>35</v>
      </c>
      <c r="D18" s="17" t="s">
        <v>18</v>
      </c>
      <c r="E18" s="17" t="s">
        <v>36</v>
      </c>
      <c r="F18" s="17">
        <v>15844</v>
      </c>
      <c r="G18" s="18">
        <v>152.45097000000001</v>
      </c>
      <c r="H18" s="19">
        <v>3.8968379999999998</v>
      </c>
    </row>
    <row r="19" spans="1:8" ht="15.75" x14ac:dyDescent="0.25">
      <c r="A19" s="16">
        <v>8</v>
      </c>
      <c r="B19" s="17" t="s">
        <v>37</v>
      </c>
      <c r="C19" s="17" t="s">
        <v>38</v>
      </c>
      <c r="D19" s="17" t="s">
        <v>18</v>
      </c>
      <c r="E19" s="17" t="s">
        <v>33</v>
      </c>
      <c r="F19" s="17">
        <v>8540</v>
      </c>
      <c r="G19" s="18">
        <v>119.02625</v>
      </c>
      <c r="H19" s="19">
        <v>3.0424600000000002</v>
      </c>
    </row>
    <row r="20" spans="1:8" ht="15.75" x14ac:dyDescent="0.25">
      <c r="A20" s="16">
        <v>9</v>
      </c>
      <c r="B20" s="17" t="s">
        <v>39</v>
      </c>
      <c r="C20" s="17" t="s">
        <v>40</v>
      </c>
      <c r="D20" s="17" t="s">
        <v>18</v>
      </c>
      <c r="E20" s="17" t="s">
        <v>41</v>
      </c>
      <c r="F20" s="17">
        <v>30000</v>
      </c>
      <c r="G20" s="18">
        <v>102.36</v>
      </c>
      <c r="H20" s="19">
        <v>2.6164499999999999</v>
      </c>
    </row>
    <row r="21" spans="1:8" ht="15.75" x14ac:dyDescent="0.25">
      <c r="A21" s="16">
        <v>10</v>
      </c>
      <c r="B21" s="17" t="s">
        <v>42</v>
      </c>
      <c r="C21" s="17" t="s">
        <v>43</v>
      </c>
      <c r="D21" s="17" t="s">
        <v>18</v>
      </c>
      <c r="E21" s="17" t="s">
        <v>25</v>
      </c>
      <c r="F21" s="17">
        <v>8920</v>
      </c>
      <c r="G21" s="18">
        <v>94.922179999999997</v>
      </c>
      <c r="H21" s="19">
        <v>2.4263300000000001</v>
      </c>
    </row>
    <row r="22" spans="1:8" ht="15.75" x14ac:dyDescent="0.25">
      <c r="A22" s="16">
        <v>11</v>
      </c>
      <c r="B22" s="17" t="s">
        <v>44</v>
      </c>
      <c r="C22" s="17" t="s">
        <v>45</v>
      </c>
      <c r="D22" s="17" t="s">
        <v>18</v>
      </c>
      <c r="E22" s="17" t="s">
        <v>46</v>
      </c>
      <c r="F22" s="17">
        <v>14000</v>
      </c>
      <c r="G22" s="18">
        <v>94.899000000000001</v>
      </c>
      <c r="H22" s="19">
        <v>2.4257369999999998</v>
      </c>
    </row>
    <row r="23" spans="1:8" ht="15.75" x14ac:dyDescent="0.25">
      <c r="A23" s="16">
        <v>12</v>
      </c>
      <c r="B23" s="17" t="s">
        <v>47</v>
      </c>
      <c r="C23" s="17" t="s">
        <v>48</v>
      </c>
      <c r="D23" s="17" t="s">
        <v>18</v>
      </c>
      <c r="E23" s="17" t="s">
        <v>41</v>
      </c>
      <c r="F23" s="17">
        <v>15000</v>
      </c>
      <c r="G23" s="18">
        <v>89.617500000000007</v>
      </c>
      <c r="H23" s="19">
        <v>2.2907359999999999</v>
      </c>
    </row>
    <row r="24" spans="1:8" ht="15.75" x14ac:dyDescent="0.25">
      <c r="A24" s="16">
        <v>13</v>
      </c>
      <c r="B24" s="17" t="s">
        <v>49</v>
      </c>
      <c r="C24" s="17" t="s">
        <v>50</v>
      </c>
      <c r="D24" s="17" t="s">
        <v>18</v>
      </c>
      <c r="E24" s="17" t="s">
        <v>51</v>
      </c>
      <c r="F24" s="17">
        <v>9310</v>
      </c>
      <c r="G24" s="18">
        <v>86.834370000000007</v>
      </c>
      <c r="H24" s="19">
        <v>2.219595</v>
      </c>
    </row>
    <row r="25" spans="1:8" ht="15.75" x14ac:dyDescent="0.25">
      <c r="A25" s="16">
        <v>14</v>
      </c>
      <c r="B25" s="17" t="s">
        <v>52</v>
      </c>
      <c r="C25" s="17" t="s">
        <v>53</v>
      </c>
      <c r="D25" s="17" t="s">
        <v>18</v>
      </c>
      <c r="E25" s="17" t="s">
        <v>51</v>
      </c>
      <c r="F25" s="17">
        <v>20000</v>
      </c>
      <c r="G25" s="18">
        <v>81.44</v>
      </c>
      <c r="H25" s="19">
        <v>2.0817079999999999</v>
      </c>
    </row>
    <row r="26" spans="1:8" ht="15.75" x14ac:dyDescent="0.25">
      <c r="A26" s="16">
        <v>15</v>
      </c>
      <c r="B26" s="17" t="s">
        <v>54</v>
      </c>
      <c r="C26" s="17" t="s">
        <v>55</v>
      </c>
      <c r="D26" s="17" t="s">
        <v>18</v>
      </c>
      <c r="E26" s="17" t="s">
        <v>56</v>
      </c>
      <c r="F26" s="17">
        <v>12000</v>
      </c>
      <c r="G26" s="18">
        <v>72.174000000000007</v>
      </c>
      <c r="H26" s="19">
        <v>1.8448580000000001</v>
      </c>
    </row>
    <row r="27" spans="1:8" ht="15.75" x14ac:dyDescent="0.25">
      <c r="A27" s="16">
        <v>16</v>
      </c>
      <c r="B27" s="17" t="s">
        <v>57</v>
      </c>
      <c r="C27" s="17" t="s">
        <v>58</v>
      </c>
      <c r="D27" s="17" t="s">
        <v>18</v>
      </c>
      <c r="E27" s="17" t="s">
        <v>59</v>
      </c>
      <c r="F27" s="17">
        <v>12910</v>
      </c>
      <c r="G27" s="18">
        <v>69.055589999999995</v>
      </c>
      <c r="H27" s="19">
        <v>1.765147</v>
      </c>
    </row>
    <row r="28" spans="1:8" ht="15.75" x14ac:dyDescent="0.25">
      <c r="A28" s="16">
        <v>17</v>
      </c>
      <c r="B28" s="17" t="s">
        <v>60</v>
      </c>
      <c r="C28" s="17" t="s">
        <v>61</v>
      </c>
      <c r="D28" s="17" t="s">
        <v>18</v>
      </c>
      <c r="E28" s="17" t="s">
        <v>46</v>
      </c>
      <c r="F28" s="17">
        <v>4677</v>
      </c>
      <c r="G28" s="18">
        <v>63.983699999999999</v>
      </c>
      <c r="H28" s="19">
        <v>1.6355040000000001</v>
      </c>
    </row>
    <row r="29" spans="1:8" ht="15.75" x14ac:dyDescent="0.25">
      <c r="A29" s="16">
        <v>18</v>
      </c>
      <c r="B29" s="17" t="s">
        <v>62</v>
      </c>
      <c r="C29" s="17" t="s">
        <v>63</v>
      </c>
      <c r="D29" s="17" t="s">
        <v>18</v>
      </c>
      <c r="E29" s="17" t="s">
        <v>64</v>
      </c>
      <c r="F29" s="17">
        <v>14900</v>
      </c>
      <c r="G29" s="18">
        <v>62.289450000000002</v>
      </c>
      <c r="H29" s="19">
        <v>1.5921959999999999</v>
      </c>
    </row>
    <row r="30" spans="1:8" ht="15.75" x14ac:dyDescent="0.25">
      <c r="A30" s="16">
        <v>19</v>
      </c>
      <c r="B30" s="17" t="s">
        <v>65</v>
      </c>
      <c r="C30" s="17" t="s">
        <v>66</v>
      </c>
      <c r="D30" s="17" t="s">
        <v>18</v>
      </c>
      <c r="E30" s="17" t="s">
        <v>67</v>
      </c>
      <c r="F30" s="17">
        <v>130000</v>
      </c>
      <c r="G30" s="18">
        <v>58.89</v>
      </c>
      <c r="H30" s="19">
        <v>1.5053019999999999</v>
      </c>
    </row>
    <row r="31" spans="1:8" ht="15.75" x14ac:dyDescent="0.25">
      <c r="A31" s="16">
        <v>20</v>
      </c>
      <c r="B31" s="17" t="s">
        <v>68</v>
      </c>
      <c r="C31" s="17" t="s">
        <v>69</v>
      </c>
      <c r="D31" s="17" t="s">
        <v>18</v>
      </c>
      <c r="E31" s="17" t="s">
        <v>33</v>
      </c>
      <c r="F31" s="17">
        <v>1650</v>
      </c>
      <c r="G31" s="18">
        <v>57.306150000000002</v>
      </c>
      <c r="H31" s="19">
        <v>1.464817</v>
      </c>
    </row>
    <row r="32" spans="1:8" ht="15.75" x14ac:dyDescent="0.25">
      <c r="A32" s="16">
        <v>21</v>
      </c>
      <c r="B32" s="17" t="s">
        <v>70</v>
      </c>
      <c r="C32" s="17" t="s">
        <v>71</v>
      </c>
      <c r="D32" s="17" t="s">
        <v>18</v>
      </c>
      <c r="E32" s="17" t="s">
        <v>56</v>
      </c>
      <c r="F32" s="17">
        <v>28000</v>
      </c>
      <c r="G32" s="18">
        <v>55.103999999999999</v>
      </c>
      <c r="H32" s="19">
        <v>1.4085270000000001</v>
      </c>
    </row>
    <row r="33" spans="1:8" ht="15.75" x14ac:dyDescent="0.25">
      <c r="A33" s="16">
        <v>22</v>
      </c>
      <c r="B33" s="17" t="s">
        <v>72</v>
      </c>
      <c r="C33" s="17" t="s">
        <v>73</v>
      </c>
      <c r="D33" s="17" t="s">
        <v>18</v>
      </c>
      <c r="E33" s="17" t="s">
        <v>19</v>
      </c>
      <c r="F33" s="17">
        <v>10000</v>
      </c>
      <c r="G33" s="18">
        <v>55.09</v>
      </c>
      <c r="H33" s="19">
        <v>1.408169</v>
      </c>
    </row>
    <row r="34" spans="1:8" ht="15.75" x14ac:dyDescent="0.25">
      <c r="A34" s="16">
        <v>23</v>
      </c>
      <c r="B34" s="17" t="s">
        <v>74</v>
      </c>
      <c r="C34" s="17" t="s">
        <v>75</v>
      </c>
      <c r="D34" s="17" t="s">
        <v>18</v>
      </c>
      <c r="E34" s="17" t="s">
        <v>76</v>
      </c>
      <c r="F34" s="17">
        <v>45000</v>
      </c>
      <c r="G34" s="18">
        <v>51.142499999999998</v>
      </c>
      <c r="H34" s="19">
        <v>1.307266</v>
      </c>
    </row>
    <row r="35" spans="1:8" ht="15.75" x14ac:dyDescent="0.25">
      <c r="A35" s="16">
        <v>24</v>
      </c>
      <c r="B35" s="17" t="s">
        <v>77</v>
      </c>
      <c r="C35" s="17" t="s">
        <v>78</v>
      </c>
      <c r="D35" s="17" t="s">
        <v>18</v>
      </c>
      <c r="E35" s="17" t="s">
        <v>79</v>
      </c>
      <c r="F35" s="17">
        <v>55000</v>
      </c>
      <c r="G35" s="18">
        <v>48.922499999999999</v>
      </c>
      <c r="H35" s="19">
        <v>1.2505200000000001</v>
      </c>
    </row>
    <row r="36" spans="1:8" ht="15.75" x14ac:dyDescent="0.25">
      <c r="A36" s="16">
        <v>25</v>
      </c>
      <c r="B36" s="17" t="s">
        <v>80</v>
      </c>
      <c r="C36" s="17" t="s">
        <v>81</v>
      </c>
      <c r="D36" s="17" t="s">
        <v>18</v>
      </c>
      <c r="E36" s="17" t="s">
        <v>41</v>
      </c>
      <c r="F36" s="17">
        <v>5100</v>
      </c>
      <c r="G36" s="18">
        <v>44.551049999999996</v>
      </c>
      <c r="H36" s="19">
        <v>1.138781</v>
      </c>
    </row>
    <row r="37" spans="1:8" ht="15.75" x14ac:dyDescent="0.25">
      <c r="A37" s="16">
        <v>26</v>
      </c>
      <c r="B37" s="17" t="s">
        <v>82</v>
      </c>
      <c r="C37" s="17" t="s">
        <v>83</v>
      </c>
      <c r="D37" s="17" t="s">
        <v>18</v>
      </c>
      <c r="E37" s="17" t="s">
        <v>22</v>
      </c>
      <c r="F37" s="17">
        <v>100000</v>
      </c>
      <c r="G37" s="18">
        <v>42.4</v>
      </c>
      <c r="H37" s="19">
        <v>1.0837969999999999</v>
      </c>
    </row>
    <row r="38" spans="1:8" ht="15.75" x14ac:dyDescent="0.25">
      <c r="A38" s="16">
        <v>27</v>
      </c>
      <c r="B38" s="17" t="s">
        <v>84</v>
      </c>
      <c r="C38" s="17" t="s">
        <v>85</v>
      </c>
      <c r="D38" s="17" t="s">
        <v>18</v>
      </c>
      <c r="E38" s="17" t="s">
        <v>86</v>
      </c>
      <c r="F38" s="17">
        <v>840</v>
      </c>
      <c r="G38" s="18">
        <v>40.297739999999997</v>
      </c>
      <c r="H38" s="19">
        <v>1.0300609999999999</v>
      </c>
    </row>
    <row r="39" spans="1:8" ht="15.75" x14ac:dyDescent="0.25">
      <c r="A39" s="16">
        <v>28</v>
      </c>
      <c r="B39" s="17" t="s">
        <v>87</v>
      </c>
      <c r="C39" s="17" t="s">
        <v>88</v>
      </c>
      <c r="D39" s="17" t="s">
        <v>18</v>
      </c>
      <c r="E39" s="17" t="s">
        <v>89</v>
      </c>
      <c r="F39" s="17">
        <v>14000</v>
      </c>
      <c r="G39" s="18">
        <v>38.387999999999998</v>
      </c>
      <c r="H39" s="19">
        <v>0.98124500000000003</v>
      </c>
    </row>
    <row r="40" spans="1:8" ht="15.75" x14ac:dyDescent="0.25">
      <c r="A40" s="16">
        <v>29</v>
      </c>
      <c r="B40" s="17" t="s">
        <v>90</v>
      </c>
      <c r="C40" s="17" t="s">
        <v>91</v>
      </c>
      <c r="D40" s="17" t="s">
        <v>18</v>
      </c>
      <c r="E40" s="17" t="s">
        <v>92</v>
      </c>
      <c r="F40" s="17">
        <v>37000</v>
      </c>
      <c r="G40" s="18">
        <v>32.726500000000001</v>
      </c>
      <c r="H40" s="19">
        <v>0.83653</v>
      </c>
    </row>
    <row r="41" spans="1:8" ht="15.75" x14ac:dyDescent="0.25">
      <c r="A41" s="16">
        <v>30</v>
      </c>
      <c r="B41" s="17" t="s">
        <v>93</v>
      </c>
      <c r="C41" s="17" t="s">
        <v>94</v>
      </c>
      <c r="D41" s="17" t="s">
        <v>18</v>
      </c>
      <c r="E41" s="17" t="s">
        <v>56</v>
      </c>
      <c r="F41" s="17">
        <v>148195</v>
      </c>
      <c r="G41" s="18">
        <v>27.56427</v>
      </c>
      <c r="H41" s="19">
        <v>0.70457700000000001</v>
      </c>
    </row>
    <row r="42" spans="1:8" ht="15.75" x14ac:dyDescent="0.25">
      <c r="A42" s="16">
        <v>31</v>
      </c>
      <c r="B42" s="17" t="s">
        <v>95</v>
      </c>
      <c r="C42" s="17" t="s">
        <v>96</v>
      </c>
      <c r="D42" s="17" t="s">
        <v>18</v>
      </c>
      <c r="E42" s="17" t="s">
        <v>97</v>
      </c>
      <c r="F42" s="17">
        <v>18000</v>
      </c>
      <c r="G42" s="18">
        <v>26.585999999999999</v>
      </c>
      <c r="H42" s="19">
        <v>0.67957100000000004</v>
      </c>
    </row>
    <row r="43" spans="1:8" ht="15.75" x14ac:dyDescent="0.25">
      <c r="A43" s="16">
        <v>32</v>
      </c>
      <c r="B43" s="17" t="s">
        <v>98</v>
      </c>
      <c r="C43" s="17" t="s">
        <v>99</v>
      </c>
      <c r="D43" s="17" t="s">
        <v>18</v>
      </c>
      <c r="E43" s="17" t="s">
        <v>22</v>
      </c>
      <c r="F43" s="17">
        <v>3500</v>
      </c>
      <c r="G43" s="18">
        <v>23.196249999999999</v>
      </c>
      <c r="H43" s="19">
        <v>0.59292500000000004</v>
      </c>
    </row>
    <row r="44" spans="1:8" ht="15.75" x14ac:dyDescent="0.25">
      <c r="A44" s="16">
        <v>33</v>
      </c>
      <c r="B44" s="17" t="s">
        <v>100</v>
      </c>
      <c r="C44" s="17" t="s">
        <v>101</v>
      </c>
      <c r="D44" s="17" t="s">
        <v>18</v>
      </c>
      <c r="E44" s="17" t="s">
        <v>22</v>
      </c>
      <c r="F44" s="17">
        <v>29000</v>
      </c>
      <c r="G44" s="18">
        <v>16.965</v>
      </c>
      <c r="H44" s="19">
        <v>0.433647</v>
      </c>
    </row>
    <row r="45" spans="1:8" ht="15.75" x14ac:dyDescent="0.25">
      <c r="A45" s="5"/>
      <c r="B45" s="8"/>
      <c r="C45" s="8" t="s">
        <v>102</v>
      </c>
      <c r="D45" s="8"/>
      <c r="E45" s="8"/>
      <c r="F45" s="8"/>
      <c r="G45" s="11">
        <f>SUM(G12:G44)</f>
        <v>2955.5339499999995</v>
      </c>
      <c r="H45" s="14">
        <f>SUM(H12:H44)</f>
        <v>75.547146999999981</v>
      </c>
    </row>
    <row r="46" spans="1:8" ht="15.75" x14ac:dyDescent="0.25">
      <c r="A46" s="5"/>
      <c r="B46" s="8"/>
      <c r="C46" s="8"/>
      <c r="D46" s="8"/>
      <c r="E46" s="8"/>
      <c r="F46" s="8"/>
      <c r="G46" s="11"/>
      <c r="H46" s="13"/>
    </row>
    <row r="47" spans="1:8" ht="15.75" x14ac:dyDescent="0.25">
      <c r="A47" s="5"/>
      <c r="B47" s="8"/>
      <c r="C47" s="8" t="s">
        <v>103</v>
      </c>
      <c r="D47" s="8" t="s">
        <v>104</v>
      </c>
      <c r="E47" s="8" t="s">
        <v>104</v>
      </c>
      <c r="F47" s="8" t="s">
        <v>104</v>
      </c>
      <c r="G47" s="11" t="s">
        <v>104</v>
      </c>
      <c r="H47" s="13" t="s">
        <v>104</v>
      </c>
    </row>
    <row r="48" spans="1:8" ht="15.75" x14ac:dyDescent="0.25">
      <c r="A48" s="5"/>
      <c r="B48" s="8"/>
      <c r="C48" s="8" t="s">
        <v>102</v>
      </c>
      <c r="D48" s="8"/>
      <c r="E48" s="8"/>
      <c r="F48" s="8"/>
      <c r="G48" s="11">
        <f>SUM(G47:G47)</f>
        <v>0</v>
      </c>
      <c r="H48" s="14">
        <f>SUM(H47:H47)</f>
        <v>0</v>
      </c>
    </row>
    <row r="49" spans="1:8" ht="15.75" x14ac:dyDescent="0.25">
      <c r="A49" s="5"/>
      <c r="B49" s="8"/>
      <c r="C49" s="8" t="s">
        <v>105</v>
      </c>
      <c r="D49" s="8"/>
      <c r="E49" s="8"/>
      <c r="F49" s="8"/>
      <c r="G49" s="15">
        <f>SUM(G45,G48)</f>
        <v>2955.5339499999995</v>
      </c>
      <c r="H49" s="15">
        <f>SUM(H45,H48)</f>
        <v>75.547146999999981</v>
      </c>
    </row>
    <row r="50" spans="1:8" ht="15.75" x14ac:dyDescent="0.25">
      <c r="A50" s="5"/>
      <c r="B50" s="8"/>
      <c r="C50" s="8"/>
      <c r="D50" s="8"/>
      <c r="E50" s="8"/>
      <c r="F50" s="8"/>
      <c r="G50" s="11"/>
      <c r="H50" s="13"/>
    </row>
    <row r="51" spans="1:8" ht="15.75" x14ac:dyDescent="0.25">
      <c r="A51" s="5"/>
      <c r="B51" s="8"/>
      <c r="C51" s="8" t="s">
        <v>106</v>
      </c>
      <c r="D51" s="8"/>
      <c r="E51" s="8"/>
      <c r="F51" s="8"/>
      <c r="G51" s="11"/>
      <c r="H51" s="13"/>
    </row>
    <row r="52" spans="1:8" ht="15.75" x14ac:dyDescent="0.25">
      <c r="A52" s="5"/>
      <c r="B52" s="8"/>
      <c r="C52" s="8" t="s">
        <v>107</v>
      </c>
      <c r="D52" s="8"/>
      <c r="E52" s="8"/>
      <c r="F52" s="8"/>
      <c r="G52" s="11"/>
      <c r="H52" s="13"/>
    </row>
    <row r="53" spans="1:8" ht="15.75" x14ac:dyDescent="0.25">
      <c r="A53" s="16">
        <v>34</v>
      </c>
      <c r="B53" s="17" t="s">
        <v>108</v>
      </c>
      <c r="C53" s="17" t="s">
        <v>109</v>
      </c>
      <c r="D53" s="17" t="s">
        <v>18</v>
      </c>
      <c r="E53" s="17" t="s">
        <v>110</v>
      </c>
      <c r="F53" s="17">
        <v>2500</v>
      </c>
      <c r="G53" s="18">
        <v>54.028750000000002</v>
      </c>
      <c r="H53" s="19">
        <v>1.381043</v>
      </c>
    </row>
    <row r="54" spans="1:8" ht="15.75" x14ac:dyDescent="0.25">
      <c r="A54" s="16">
        <v>35</v>
      </c>
      <c r="B54" s="17" t="s">
        <v>111</v>
      </c>
      <c r="C54" s="17" t="s">
        <v>112</v>
      </c>
      <c r="D54" s="17" t="s">
        <v>18</v>
      </c>
      <c r="E54" s="17" t="s">
        <v>41</v>
      </c>
      <c r="F54" s="17">
        <v>7000</v>
      </c>
      <c r="G54" s="18">
        <v>46.896500000000003</v>
      </c>
      <c r="H54" s="19">
        <v>1.198733</v>
      </c>
    </row>
    <row r="55" spans="1:8" ht="15.75" x14ac:dyDescent="0.25">
      <c r="A55" s="5"/>
      <c r="B55" s="8"/>
      <c r="C55" s="8" t="s">
        <v>102</v>
      </c>
      <c r="D55" s="8"/>
      <c r="E55" s="8"/>
      <c r="F55" s="8"/>
      <c r="G55" s="11">
        <f>SUM(G53:G54)</f>
        <v>100.92525000000001</v>
      </c>
      <c r="H55" s="14">
        <f>SUM(H53:H54)</f>
        <v>2.5797759999999998</v>
      </c>
    </row>
    <row r="56" spans="1:8" ht="15.75" x14ac:dyDescent="0.25">
      <c r="A56" s="5"/>
      <c r="B56" s="8"/>
      <c r="C56" s="8"/>
      <c r="D56" s="8"/>
      <c r="E56" s="8"/>
      <c r="F56" s="8"/>
      <c r="G56" s="11"/>
      <c r="H56" s="13"/>
    </row>
    <row r="57" spans="1:8" ht="15.75" x14ac:dyDescent="0.25">
      <c r="A57" s="5"/>
      <c r="B57" s="8"/>
      <c r="C57" s="8" t="s">
        <v>113</v>
      </c>
      <c r="D57" s="8" t="s">
        <v>104</v>
      </c>
      <c r="E57" s="8" t="s">
        <v>104</v>
      </c>
      <c r="F57" s="8" t="s">
        <v>104</v>
      </c>
      <c r="G57" s="11" t="s">
        <v>104</v>
      </c>
      <c r="H57" s="13" t="s">
        <v>104</v>
      </c>
    </row>
    <row r="58" spans="1:8" ht="15.75" x14ac:dyDescent="0.25">
      <c r="A58" s="5"/>
      <c r="B58" s="8"/>
      <c r="C58" s="8" t="s">
        <v>102</v>
      </c>
      <c r="D58" s="8"/>
      <c r="E58" s="8"/>
      <c r="F58" s="8"/>
      <c r="G58" s="11">
        <f>SUM(G57:G57)</f>
        <v>0</v>
      </c>
      <c r="H58" s="14">
        <f>SUM(H57:H57)</f>
        <v>0</v>
      </c>
    </row>
    <row r="59" spans="1:8" ht="15.75" x14ac:dyDescent="0.25">
      <c r="A59" s="5"/>
      <c r="B59" s="8"/>
      <c r="C59" s="8" t="s">
        <v>105</v>
      </c>
      <c r="D59" s="8"/>
      <c r="E59" s="8"/>
      <c r="F59" s="8"/>
      <c r="G59" s="15">
        <f>SUM(G55,G58)</f>
        <v>100.92525000000001</v>
      </c>
      <c r="H59" s="15">
        <f>SUM(H55,H58)</f>
        <v>2.5797759999999998</v>
      </c>
    </row>
    <row r="60" spans="1:8" ht="15.75" x14ac:dyDescent="0.25">
      <c r="A60" s="5"/>
      <c r="B60" s="8"/>
      <c r="C60" s="8"/>
      <c r="D60" s="8"/>
      <c r="E60" s="8"/>
      <c r="F60" s="8"/>
      <c r="G60" s="11"/>
      <c r="H60" s="13"/>
    </row>
    <row r="61" spans="1:8" ht="15.75" x14ac:dyDescent="0.25">
      <c r="A61" s="5"/>
      <c r="B61" s="8"/>
      <c r="C61" s="8" t="s">
        <v>114</v>
      </c>
      <c r="D61" s="8"/>
      <c r="E61" s="8"/>
      <c r="F61" s="8"/>
      <c r="G61" s="11"/>
      <c r="H61" s="13"/>
    </row>
    <row r="62" spans="1:8" ht="15.75" x14ac:dyDescent="0.25">
      <c r="A62" s="5"/>
      <c r="B62" s="8"/>
      <c r="C62" s="8" t="s">
        <v>115</v>
      </c>
      <c r="D62" s="8"/>
      <c r="E62" s="8"/>
      <c r="F62" s="8"/>
      <c r="G62" s="11"/>
      <c r="H62" s="13"/>
    </row>
    <row r="63" spans="1:8" ht="15.75" x14ac:dyDescent="0.25">
      <c r="A63" s="16">
        <v>36</v>
      </c>
      <c r="B63" s="17" t="s">
        <v>116</v>
      </c>
      <c r="C63" s="17" t="s">
        <v>117</v>
      </c>
      <c r="D63" s="17" t="s">
        <v>118</v>
      </c>
      <c r="E63" s="17" t="s">
        <v>18</v>
      </c>
      <c r="F63" s="17">
        <v>100000</v>
      </c>
      <c r="G63" s="18">
        <v>108.4708</v>
      </c>
      <c r="H63" s="19">
        <v>2.7726500000000001</v>
      </c>
    </row>
    <row r="64" spans="1:8" ht="15.75" x14ac:dyDescent="0.25">
      <c r="A64" s="5"/>
      <c r="B64" s="8"/>
      <c r="C64" s="8" t="s">
        <v>102</v>
      </c>
      <c r="D64" s="8"/>
      <c r="E64" s="8"/>
      <c r="F64" s="8"/>
      <c r="G64" s="11">
        <f>SUM(G63:G63)</f>
        <v>108.4708</v>
      </c>
      <c r="H64" s="14">
        <f>SUM(H63:H63)</f>
        <v>2.7726500000000001</v>
      </c>
    </row>
    <row r="65" spans="1:8" ht="15.75" x14ac:dyDescent="0.25">
      <c r="A65" s="5"/>
      <c r="B65" s="8"/>
      <c r="C65" s="8"/>
      <c r="D65" s="8"/>
      <c r="E65" s="8"/>
      <c r="F65" s="8"/>
      <c r="G65" s="11"/>
      <c r="H65" s="13"/>
    </row>
    <row r="66" spans="1:8" ht="15.75" x14ac:dyDescent="0.25">
      <c r="A66" s="5"/>
      <c r="B66" s="8"/>
      <c r="C66" s="8" t="s">
        <v>119</v>
      </c>
      <c r="D66" s="8" t="s">
        <v>104</v>
      </c>
      <c r="E66" s="8" t="s">
        <v>104</v>
      </c>
      <c r="F66" s="8" t="s">
        <v>104</v>
      </c>
      <c r="G66" s="11" t="s">
        <v>104</v>
      </c>
      <c r="H66" s="13" t="s">
        <v>104</v>
      </c>
    </row>
    <row r="67" spans="1:8" ht="15.75" x14ac:dyDescent="0.25">
      <c r="A67" s="5"/>
      <c r="B67" s="8"/>
      <c r="C67" s="8" t="s">
        <v>102</v>
      </c>
      <c r="D67" s="8"/>
      <c r="E67" s="8"/>
      <c r="F67" s="8"/>
      <c r="G67" s="11">
        <f>SUM(G66:G66)</f>
        <v>0</v>
      </c>
      <c r="H67" s="14">
        <f>SUM(H66:H66)</f>
        <v>0</v>
      </c>
    </row>
    <row r="68" spans="1:8" ht="15.75" x14ac:dyDescent="0.25">
      <c r="A68" s="5"/>
      <c r="B68" s="8"/>
      <c r="C68" s="8"/>
      <c r="D68" s="8"/>
      <c r="E68" s="8"/>
      <c r="F68" s="8"/>
      <c r="G68" s="11"/>
      <c r="H68" s="13"/>
    </row>
    <row r="69" spans="1:8" ht="15.75" x14ac:dyDescent="0.25">
      <c r="A69" s="5"/>
      <c r="B69" s="8"/>
      <c r="C69" s="8" t="s">
        <v>120</v>
      </c>
      <c r="D69" s="8" t="s">
        <v>104</v>
      </c>
      <c r="E69" s="8" t="s">
        <v>104</v>
      </c>
      <c r="F69" s="8" t="s">
        <v>104</v>
      </c>
      <c r="G69" s="11" t="s">
        <v>104</v>
      </c>
      <c r="H69" s="13" t="s">
        <v>104</v>
      </c>
    </row>
    <row r="70" spans="1:8" ht="15.75" x14ac:dyDescent="0.25">
      <c r="A70" s="5"/>
      <c r="B70" s="8"/>
      <c r="C70" s="8" t="s">
        <v>102</v>
      </c>
      <c r="D70" s="8"/>
      <c r="E70" s="8"/>
      <c r="F70" s="8"/>
      <c r="G70" s="11">
        <f>SUM(G69:G69)</f>
        <v>0</v>
      </c>
      <c r="H70" s="14">
        <f>SUM(H69:H69)</f>
        <v>0</v>
      </c>
    </row>
    <row r="71" spans="1:8" ht="15.75" x14ac:dyDescent="0.25">
      <c r="A71" s="5"/>
      <c r="B71" s="8"/>
      <c r="C71" s="8" t="s">
        <v>105</v>
      </c>
      <c r="D71" s="8"/>
      <c r="E71" s="8"/>
      <c r="F71" s="8"/>
      <c r="G71" s="15">
        <f>SUM(G64,G67,G70)</f>
        <v>108.4708</v>
      </c>
      <c r="H71" s="15">
        <f>SUM(H64,H67,H70)</f>
        <v>2.7726500000000001</v>
      </c>
    </row>
    <row r="72" spans="1:8" ht="15.75" x14ac:dyDescent="0.25">
      <c r="A72" s="5"/>
      <c r="B72" s="8"/>
      <c r="C72" s="8"/>
      <c r="D72" s="8"/>
      <c r="E72" s="8"/>
      <c r="F72" s="8"/>
      <c r="G72" s="11"/>
      <c r="H72" s="13"/>
    </row>
    <row r="73" spans="1:8" ht="15.75" x14ac:dyDescent="0.25">
      <c r="A73" s="5"/>
      <c r="B73" s="8"/>
      <c r="C73" s="8" t="s">
        <v>121</v>
      </c>
      <c r="D73" s="8"/>
      <c r="E73" s="8"/>
      <c r="F73" s="8"/>
      <c r="G73" s="11"/>
      <c r="H73" s="13"/>
    </row>
    <row r="74" spans="1:8" ht="15.75" x14ac:dyDescent="0.25">
      <c r="A74" s="5"/>
      <c r="B74" s="8"/>
      <c r="C74" s="8" t="s">
        <v>122</v>
      </c>
      <c r="D74" s="8" t="s">
        <v>104</v>
      </c>
      <c r="E74" s="8" t="s">
        <v>104</v>
      </c>
      <c r="F74" s="8" t="s">
        <v>104</v>
      </c>
      <c r="G74" s="11" t="s">
        <v>104</v>
      </c>
      <c r="H74" s="13" t="s">
        <v>104</v>
      </c>
    </row>
    <row r="75" spans="1:8" ht="15.75" x14ac:dyDescent="0.25">
      <c r="A75" s="5"/>
      <c r="B75" s="8"/>
      <c r="C75" s="8" t="s">
        <v>102</v>
      </c>
      <c r="D75" s="8"/>
      <c r="E75" s="8"/>
      <c r="F75" s="8"/>
      <c r="G75" s="11">
        <f>SUM(G74:G74)</f>
        <v>0</v>
      </c>
      <c r="H75" s="14">
        <f>SUM(H74:H74)</f>
        <v>0</v>
      </c>
    </row>
    <row r="76" spans="1:8" ht="15.75" x14ac:dyDescent="0.25">
      <c r="A76" s="5"/>
      <c r="B76" s="8"/>
      <c r="C76" s="8" t="s">
        <v>105</v>
      </c>
      <c r="D76" s="8"/>
      <c r="E76" s="8"/>
      <c r="F76" s="8"/>
      <c r="G76" s="15">
        <f>SUM(G75)</f>
        <v>0</v>
      </c>
      <c r="H76" s="15">
        <f>SUM(H75)</f>
        <v>0</v>
      </c>
    </row>
    <row r="77" spans="1:8" ht="15.75" x14ac:dyDescent="0.25">
      <c r="A77" s="5"/>
      <c r="B77" s="8"/>
      <c r="C77" s="8"/>
      <c r="D77" s="8"/>
      <c r="E77" s="8"/>
      <c r="F77" s="8"/>
      <c r="G77" s="11"/>
      <c r="H77" s="13"/>
    </row>
    <row r="78" spans="1:8" ht="15.75" x14ac:dyDescent="0.25">
      <c r="A78" s="5"/>
      <c r="B78" s="8"/>
      <c r="C78" s="8" t="s">
        <v>123</v>
      </c>
      <c r="D78" s="8"/>
      <c r="E78" s="8"/>
      <c r="F78" s="8"/>
      <c r="G78" s="11"/>
      <c r="H78" s="13"/>
    </row>
    <row r="79" spans="1:8" ht="15.75" x14ac:dyDescent="0.25">
      <c r="A79" s="5"/>
      <c r="B79" s="8"/>
      <c r="C79" s="8" t="s">
        <v>124</v>
      </c>
      <c r="D79" s="8" t="s">
        <v>104</v>
      </c>
      <c r="E79" s="8" t="s">
        <v>104</v>
      </c>
      <c r="F79" s="8" t="s">
        <v>104</v>
      </c>
      <c r="G79" s="11" t="s">
        <v>104</v>
      </c>
      <c r="H79" s="13" t="s">
        <v>104</v>
      </c>
    </row>
    <row r="80" spans="1:8" ht="15.75" x14ac:dyDescent="0.25">
      <c r="A80" s="5"/>
      <c r="B80" s="8"/>
      <c r="C80" s="8" t="s">
        <v>102</v>
      </c>
      <c r="D80" s="8"/>
      <c r="E80" s="8"/>
      <c r="F80" s="8"/>
      <c r="G80" s="11">
        <f>SUM(G79:G79)</f>
        <v>0</v>
      </c>
      <c r="H80" s="14">
        <f>SUM(H79:H79)</f>
        <v>0</v>
      </c>
    </row>
    <row r="81" spans="1:8" ht="15.75" x14ac:dyDescent="0.25">
      <c r="A81" s="5"/>
      <c r="B81" s="8"/>
      <c r="C81" s="8"/>
      <c r="D81" s="8"/>
      <c r="E81" s="8"/>
      <c r="F81" s="8"/>
      <c r="G81" s="11"/>
      <c r="H81" s="13"/>
    </row>
    <row r="82" spans="1:8" ht="15.75" x14ac:dyDescent="0.25">
      <c r="A82" s="5"/>
      <c r="B82" s="8"/>
      <c r="C82" s="8" t="s">
        <v>125</v>
      </c>
      <c r="D82" s="8"/>
      <c r="E82" s="8"/>
      <c r="F82" s="8"/>
      <c r="G82" s="11"/>
      <c r="H82" s="13"/>
    </row>
    <row r="83" spans="1:8" ht="15.75" x14ac:dyDescent="0.25">
      <c r="A83" s="16">
        <v>37</v>
      </c>
      <c r="B83" s="17" t="s">
        <v>126</v>
      </c>
      <c r="C83" s="17" t="s">
        <v>127</v>
      </c>
      <c r="D83" s="17" t="s">
        <v>128</v>
      </c>
      <c r="E83" s="17" t="s">
        <v>18</v>
      </c>
      <c r="F83" s="17">
        <v>8894.7000000000007</v>
      </c>
      <c r="G83" s="18">
        <v>889.47</v>
      </c>
      <c r="H83" s="19">
        <v>22.735968</v>
      </c>
    </row>
    <row r="84" spans="1:8" ht="15.75" x14ac:dyDescent="0.25">
      <c r="A84" s="5"/>
      <c r="B84" s="8"/>
      <c r="C84" s="8" t="s">
        <v>102</v>
      </c>
      <c r="D84" s="8"/>
      <c r="E84" s="8"/>
      <c r="F84" s="8"/>
      <c r="G84" s="11">
        <f>SUM(G83:G83)</f>
        <v>889.47</v>
      </c>
      <c r="H84" s="14">
        <f>SUM(H83:H83)</f>
        <v>22.735968</v>
      </c>
    </row>
    <row r="85" spans="1:8" ht="15.75" x14ac:dyDescent="0.25">
      <c r="A85" s="5"/>
      <c r="B85" s="8"/>
      <c r="C85" s="8"/>
      <c r="D85" s="8"/>
      <c r="E85" s="8"/>
      <c r="F85" s="8"/>
      <c r="G85" s="11"/>
      <c r="H85" s="13"/>
    </row>
    <row r="86" spans="1:8" ht="15.75" x14ac:dyDescent="0.25">
      <c r="A86" s="5"/>
      <c r="B86" s="8"/>
      <c r="C86" s="8" t="s">
        <v>129</v>
      </c>
      <c r="D86" s="8"/>
      <c r="E86" s="8"/>
      <c r="F86" s="8"/>
      <c r="G86" s="11"/>
      <c r="H86" s="13"/>
    </row>
    <row r="87" spans="1:8" ht="15.75" x14ac:dyDescent="0.25">
      <c r="A87" s="16">
        <v>38</v>
      </c>
      <c r="B87" s="17" t="s">
        <v>128</v>
      </c>
      <c r="C87" s="17" t="s">
        <v>130</v>
      </c>
      <c r="D87" s="17" t="s">
        <v>128</v>
      </c>
      <c r="E87" s="17" t="s">
        <v>18</v>
      </c>
      <c r="F87" s="17">
        <v>0</v>
      </c>
      <c r="G87" s="18">
        <v>-142.22873000000001</v>
      </c>
      <c r="H87" s="19">
        <v>-3.635545</v>
      </c>
    </row>
    <row r="88" spans="1:8" ht="15.75" x14ac:dyDescent="0.25">
      <c r="A88" s="5"/>
      <c r="B88" s="8"/>
      <c r="C88" s="8" t="s">
        <v>102</v>
      </c>
      <c r="D88" s="8"/>
      <c r="E88" s="8"/>
      <c r="F88" s="8"/>
      <c r="G88" s="11">
        <f>SUM(G87:G87)</f>
        <v>-142.22873000000001</v>
      </c>
      <c r="H88" s="14">
        <f>SUM(H87:H87)</f>
        <v>-3.635545</v>
      </c>
    </row>
    <row r="89" spans="1:8" ht="15.75" x14ac:dyDescent="0.25">
      <c r="A89" s="5"/>
      <c r="B89" s="8"/>
      <c r="C89" s="8" t="s">
        <v>105</v>
      </c>
      <c r="D89" s="8"/>
      <c r="E89" s="8"/>
      <c r="F89" s="8"/>
      <c r="G89" s="15">
        <f>SUM(G80,G84,G88)</f>
        <v>747.24126999999999</v>
      </c>
      <c r="H89" s="15">
        <f>SUM(H80,H84,H88)</f>
        <v>19.100422999999999</v>
      </c>
    </row>
    <row r="90" spans="1:8" ht="15.75" x14ac:dyDescent="0.25">
      <c r="A90" s="6"/>
      <c r="B90" s="9"/>
      <c r="C90" s="9" t="s">
        <v>131</v>
      </c>
      <c r="D90" s="9"/>
      <c r="E90" s="9"/>
      <c r="F90" s="9"/>
      <c r="G90" s="15">
        <f>SUM(G49,G59,G71,G76,G89)</f>
        <v>3912.1712699999994</v>
      </c>
      <c r="H90" s="15">
        <f>SUM(H49,H59,H71,H76,H89)</f>
        <v>99.999995999999982</v>
      </c>
    </row>
    <row r="91" spans="1:8" x14ac:dyDescent="0.25">
      <c r="G91" s="3"/>
    </row>
    <row r="92" spans="1:8" x14ac:dyDescent="0.25">
      <c r="C92" t="s">
        <v>479</v>
      </c>
      <c r="D92" s="20" t="s">
        <v>505</v>
      </c>
    </row>
    <row r="93" spans="1:8" ht="45" x14ac:dyDescent="0.25">
      <c r="C93" s="31" t="s">
        <v>463</v>
      </c>
      <c r="D93" s="31" t="s">
        <v>480</v>
      </c>
      <c r="E93" s="31" t="s">
        <v>481</v>
      </c>
      <c r="F93" s="31" t="s">
        <v>482</v>
      </c>
      <c r="G93" s="31" t="s">
        <v>483</v>
      </c>
    </row>
    <row r="94" spans="1:8" x14ac:dyDescent="0.25">
      <c r="C94" s="21" t="s">
        <v>468</v>
      </c>
      <c r="D94" s="21" t="s">
        <v>469</v>
      </c>
      <c r="E94" s="21">
        <v>705.99</v>
      </c>
      <c r="F94" s="22">
        <v>671.7</v>
      </c>
      <c r="G94" s="29">
        <v>-23.36</v>
      </c>
    </row>
    <row r="95" spans="1:8" x14ac:dyDescent="0.25">
      <c r="C95" s="21" t="s">
        <v>470</v>
      </c>
      <c r="D95" s="21" t="s">
        <v>469</v>
      </c>
      <c r="E95" s="21">
        <v>2020.15</v>
      </c>
      <c r="F95" s="23">
        <v>2107.9499999999998</v>
      </c>
      <c r="G95" s="30"/>
    </row>
    <row r="96" spans="1:8" x14ac:dyDescent="0.25">
      <c r="C96" s="43" t="s">
        <v>506</v>
      </c>
      <c r="D96" s="21"/>
      <c r="E96" s="21"/>
      <c r="F96" s="21"/>
      <c r="G96" s="21">
        <v>2.61</v>
      </c>
    </row>
    <row r="97" spans="3:7" x14ac:dyDescent="0.25">
      <c r="C97" s="43" t="s">
        <v>507</v>
      </c>
      <c r="D97" s="21"/>
      <c r="E97" s="44"/>
      <c r="F97" s="44"/>
      <c r="G97" s="44"/>
    </row>
    <row r="98" spans="3:7" x14ac:dyDescent="0.25">
      <c r="C98" s="21" t="s">
        <v>484</v>
      </c>
      <c r="D98" s="42" t="s">
        <v>478</v>
      </c>
    </row>
    <row r="99" spans="3:7" x14ac:dyDescent="0.25">
      <c r="C99" s="21" t="s">
        <v>485</v>
      </c>
      <c r="D99" s="42" t="s">
        <v>478</v>
      </c>
    </row>
    <row r="100" spans="3:7" x14ac:dyDescent="0.25">
      <c r="C100" s="21" t="s">
        <v>486</v>
      </c>
      <c r="D100" s="42" t="s">
        <v>478</v>
      </c>
    </row>
    <row r="101" spans="3:7" x14ac:dyDescent="0.25">
      <c r="C101" s="21" t="s">
        <v>487</v>
      </c>
      <c r="D101" s="42" t="s">
        <v>478</v>
      </c>
    </row>
    <row r="102" spans="3:7" x14ac:dyDescent="0.25">
      <c r="C102" s="21" t="s">
        <v>488</v>
      </c>
      <c r="D102" s="42" t="s">
        <v>478</v>
      </c>
    </row>
    <row r="103" spans="3:7" x14ac:dyDescent="0.25">
      <c r="G103" s="3"/>
    </row>
    <row r="104" spans="3:7" x14ac:dyDescent="0.25">
      <c r="C104" t="s">
        <v>489</v>
      </c>
      <c r="D104" s="20" t="s">
        <v>505</v>
      </c>
      <c r="G104" s="3"/>
    </row>
    <row r="105" spans="3:7" ht="45" x14ac:dyDescent="0.25">
      <c r="C105" s="33" t="s">
        <v>463</v>
      </c>
      <c r="D105" s="31" t="s">
        <v>464</v>
      </c>
      <c r="E105" s="31" t="s">
        <v>465</v>
      </c>
      <c r="F105" s="31" t="s">
        <v>466</v>
      </c>
      <c r="G105" s="31" t="s">
        <v>467</v>
      </c>
    </row>
    <row r="106" spans="3:7" x14ac:dyDescent="0.25">
      <c r="C106" s="21"/>
      <c r="D106" s="21"/>
      <c r="E106" s="25"/>
      <c r="F106" s="22"/>
      <c r="G106" s="24"/>
    </row>
    <row r="107" spans="3:7" x14ac:dyDescent="0.25">
      <c r="C107" s="27" t="s">
        <v>471</v>
      </c>
      <c r="D107" s="28"/>
      <c r="E107" s="28"/>
      <c r="F107" s="28"/>
      <c r="G107" s="24"/>
    </row>
    <row r="108" spans="3:7" ht="32.25" customHeight="1" x14ac:dyDescent="0.25">
      <c r="C108" s="34" t="s">
        <v>472</v>
      </c>
      <c r="D108" s="35"/>
      <c r="E108" s="35"/>
      <c r="F108" s="35"/>
      <c r="G108" s="36"/>
    </row>
    <row r="109" spans="3:7" x14ac:dyDescent="0.25">
      <c r="C109" s="32" t="s">
        <v>473</v>
      </c>
      <c r="D109" s="42" t="s">
        <v>478</v>
      </c>
    </row>
    <row r="110" spans="3:7" x14ac:dyDescent="0.25">
      <c r="C110" s="32" t="s">
        <v>490</v>
      </c>
      <c r="D110" s="42" t="s">
        <v>478</v>
      </c>
    </row>
    <row r="111" spans="3:7" x14ac:dyDescent="0.25">
      <c r="C111" s="32" t="s">
        <v>474</v>
      </c>
      <c r="D111" s="42" t="s">
        <v>478</v>
      </c>
    </row>
    <row r="112" spans="3:7" x14ac:dyDescent="0.25">
      <c r="C112" s="32" t="s">
        <v>475</v>
      </c>
      <c r="D112" s="42" t="s">
        <v>478</v>
      </c>
    </row>
    <row r="113" spans="3:7" x14ac:dyDescent="0.25">
      <c r="C113" s="32" t="s">
        <v>476</v>
      </c>
      <c r="D113" s="42" t="s">
        <v>478</v>
      </c>
    </row>
    <row r="115" spans="3:7" x14ac:dyDescent="0.25">
      <c r="C115" t="s">
        <v>491</v>
      </c>
      <c r="D115" s="20" t="s">
        <v>505</v>
      </c>
    </row>
    <row r="116" spans="3:7" ht="30" x14ac:dyDescent="0.25">
      <c r="C116" s="31" t="s">
        <v>492</v>
      </c>
      <c r="D116" s="31" t="s">
        <v>493</v>
      </c>
      <c r="E116" s="31" t="s">
        <v>494</v>
      </c>
      <c r="F116" s="31" t="s">
        <v>495</v>
      </c>
    </row>
    <row r="117" spans="3:7" x14ac:dyDescent="0.25">
      <c r="C117" s="21"/>
      <c r="D117" s="21"/>
      <c r="E117" s="21"/>
      <c r="F117" s="21"/>
    </row>
    <row r="118" spans="3:7" x14ac:dyDescent="0.25">
      <c r="C118" s="21" t="s">
        <v>496</v>
      </c>
      <c r="D118" s="37"/>
      <c r="E118" s="37"/>
      <c r="F118" s="37"/>
    </row>
    <row r="119" spans="3:7" x14ac:dyDescent="0.25">
      <c r="C119" s="32" t="s">
        <v>497</v>
      </c>
      <c r="D119" s="38"/>
      <c r="E119" s="39"/>
      <c r="F119" s="40"/>
    </row>
    <row r="120" spans="3:7" x14ac:dyDescent="0.25">
      <c r="C120" s="21" t="s">
        <v>498</v>
      </c>
      <c r="D120" s="42" t="s">
        <v>478</v>
      </c>
    </row>
    <row r="121" spans="3:7" x14ac:dyDescent="0.25">
      <c r="C121" s="21" t="s">
        <v>499</v>
      </c>
      <c r="D121" s="42" t="s">
        <v>478</v>
      </c>
    </row>
    <row r="122" spans="3:7" x14ac:dyDescent="0.25">
      <c r="C122" s="21" t="s">
        <v>500</v>
      </c>
      <c r="D122" s="42" t="s">
        <v>478</v>
      </c>
    </row>
    <row r="124" spans="3:7" x14ac:dyDescent="0.25">
      <c r="C124" t="s">
        <v>501</v>
      </c>
      <c r="D124" s="20" t="s">
        <v>505</v>
      </c>
    </row>
    <row r="125" spans="3:7" ht="45" x14ac:dyDescent="0.25">
      <c r="C125" s="31" t="s">
        <v>492</v>
      </c>
      <c r="D125" s="31" t="s">
        <v>502</v>
      </c>
      <c r="E125" s="31" t="s">
        <v>493</v>
      </c>
      <c r="F125" s="31" t="s">
        <v>494</v>
      </c>
      <c r="G125" s="31" t="s">
        <v>495</v>
      </c>
    </row>
    <row r="126" spans="3:7" x14ac:dyDescent="0.25">
      <c r="C126" s="21"/>
      <c r="D126" s="21"/>
      <c r="E126" s="21"/>
      <c r="F126" s="21"/>
      <c r="G126" s="21"/>
    </row>
    <row r="127" spans="3:7" x14ac:dyDescent="0.25">
      <c r="C127" s="21" t="s">
        <v>503</v>
      </c>
      <c r="D127" s="32"/>
      <c r="E127" s="32"/>
      <c r="F127" s="32"/>
      <c r="G127" s="32"/>
    </row>
    <row r="128" spans="3:7" x14ac:dyDescent="0.25">
      <c r="C128" s="21" t="s">
        <v>504</v>
      </c>
      <c r="D128" s="21"/>
      <c r="E128" s="21"/>
      <c r="F128" s="21"/>
      <c r="G128" s="21"/>
    </row>
    <row r="129" spans="2:7" x14ac:dyDescent="0.25">
      <c r="C129" s="21" t="s">
        <v>498</v>
      </c>
      <c r="D129" s="42" t="s">
        <v>478</v>
      </c>
    </row>
    <row r="130" spans="2:7" x14ac:dyDescent="0.25">
      <c r="C130" s="21" t="s">
        <v>499</v>
      </c>
      <c r="D130" s="42" t="s">
        <v>478</v>
      </c>
    </row>
    <row r="131" spans="2:7" x14ac:dyDescent="0.25">
      <c r="C131" s="21" t="s">
        <v>500</v>
      </c>
      <c r="D131" s="42" t="s">
        <v>478</v>
      </c>
    </row>
    <row r="132" spans="2:7" x14ac:dyDescent="0.25">
      <c r="C132" t="s">
        <v>132</v>
      </c>
      <c r="G132" s="3"/>
    </row>
    <row r="133" spans="2:7" x14ac:dyDescent="0.25">
      <c r="G133" s="3"/>
    </row>
    <row r="134" spans="2:7" x14ac:dyDescent="0.25">
      <c r="B134" t="s">
        <v>133</v>
      </c>
      <c r="C134" t="s">
        <v>134</v>
      </c>
      <c r="G134" s="3"/>
    </row>
    <row r="135" spans="2:7" x14ac:dyDescent="0.25">
      <c r="B135" t="s">
        <v>135</v>
      </c>
      <c r="C135" t="s">
        <v>136</v>
      </c>
      <c r="G135" s="3"/>
    </row>
    <row r="136" spans="2:7" x14ac:dyDescent="0.25">
      <c r="B136" t="s">
        <v>137</v>
      </c>
      <c r="C136" t="s">
        <v>138</v>
      </c>
      <c r="G136" s="3"/>
    </row>
    <row r="137" spans="2:7" x14ac:dyDescent="0.25">
      <c r="C137" t="s">
        <v>139</v>
      </c>
      <c r="G137" s="3"/>
    </row>
    <row r="138" spans="2:7" x14ac:dyDescent="0.25">
      <c r="C138" t="s">
        <v>140</v>
      </c>
      <c r="G138" s="3"/>
    </row>
    <row r="139" spans="2:7" x14ac:dyDescent="0.25">
      <c r="C139" t="s">
        <v>141</v>
      </c>
      <c r="G139" s="3"/>
    </row>
    <row r="140" spans="2:7" x14ac:dyDescent="0.25">
      <c r="C140" t="s">
        <v>142</v>
      </c>
      <c r="G140" s="3"/>
    </row>
    <row r="141" spans="2:7" x14ac:dyDescent="0.25">
      <c r="B141" t="s">
        <v>143</v>
      </c>
      <c r="C141" t="s">
        <v>144</v>
      </c>
    </row>
    <row r="142" spans="2:7" x14ac:dyDescent="0.25">
      <c r="C142" t="s">
        <v>145</v>
      </c>
    </row>
    <row r="143" spans="2:7" x14ac:dyDescent="0.25">
      <c r="C143" t="s">
        <v>146</v>
      </c>
    </row>
    <row r="144" spans="2:7" x14ac:dyDescent="0.25">
      <c r="C144" t="s">
        <v>147</v>
      </c>
    </row>
    <row r="145" spans="2:3" x14ac:dyDescent="0.25">
      <c r="C145" t="s">
        <v>148</v>
      </c>
    </row>
    <row r="146" spans="2:3" x14ac:dyDescent="0.25">
      <c r="B146" t="s">
        <v>149</v>
      </c>
      <c r="C146" t="s">
        <v>150</v>
      </c>
    </row>
    <row r="147" spans="2:3" x14ac:dyDescent="0.25">
      <c r="C147" t="s">
        <v>151</v>
      </c>
    </row>
    <row r="148" spans="2:3" x14ac:dyDescent="0.25">
      <c r="B148" t="s">
        <v>152</v>
      </c>
      <c r="C148" t="s">
        <v>153</v>
      </c>
    </row>
    <row r="149" spans="2:3" x14ac:dyDescent="0.25">
      <c r="B149" t="s">
        <v>154</v>
      </c>
      <c r="C149" t="s">
        <v>155</v>
      </c>
    </row>
    <row r="150" spans="2:3" x14ac:dyDescent="0.25">
      <c r="B150" t="s">
        <v>156</v>
      </c>
      <c r="C150" t="s">
        <v>450</v>
      </c>
    </row>
    <row r="151" spans="2:3" x14ac:dyDescent="0.25">
      <c r="B151" t="s">
        <v>157</v>
      </c>
      <c r="C151" t="s">
        <v>158</v>
      </c>
    </row>
  </sheetData>
  <sheetProtection selectLockedCells="1"/>
  <mergeCells count="4">
    <mergeCell ref="C107:F107"/>
    <mergeCell ref="C108:G108"/>
    <mergeCell ref="D118:F118"/>
    <mergeCell ref="G94:G9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85" zoomScale="70" zoomScaleNormal="70" workbookViewId="0">
      <selection activeCell="D121" sqref="D12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346</v>
      </c>
    </row>
    <row r="3" spans="1:8" x14ac:dyDescent="0.25">
      <c r="C3" t="s">
        <v>2</v>
      </c>
    </row>
    <row r="5" spans="1:8" x14ac:dyDescent="0.25">
      <c r="C5" t="s">
        <v>347</v>
      </c>
    </row>
    <row r="6" spans="1:8" x14ac:dyDescent="0.25">
      <c r="C6" t="s">
        <v>348</v>
      </c>
    </row>
    <row r="7" spans="1:8" x14ac:dyDescent="0.25">
      <c r="C7" t="s">
        <v>349</v>
      </c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10" t="s">
        <v>12</v>
      </c>
      <c r="H8" s="12" t="s">
        <v>13</v>
      </c>
    </row>
    <row r="9" spans="1:8" ht="15.75" x14ac:dyDescent="0.25">
      <c r="A9" s="5"/>
      <c r="B9" s="8"/>
      <c r="C9" s="8"/>
      <c r="D9" s="8"/>
      <c r="E9" s="8"/>
      <c r="F9" s="8"/>
      <c r="G9" s="11"/>
      <c r="H9" s="13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1"/>
      <c r="H11" s="13"/>
    </row>
    <row r="12" spans="1:8" ht="15.75" x14ac:dyDescent="0.25">
      <c r="A12" s="16">
        <v>1</v>
      </c>
      <c r="B12" s="17" t="s">
        <v>31</v>
      </c>
      <c r="C12" s="17" t="s">
        <v>32</v>
      </c>
      <c r="D12" s="17" t="s">
        <v>18</v>
      </c>
      <c r="E12" s="17" t="s">
        <v>33</v>
      </c>
      <c r="F12" s="17">
        <v>51000</v>
      </c>
      <c r="G12" s="18">
        <v>481.64400000000001</v>
      </c>
      <c r="H12" s="19">
        <v>9.4464520000000007</v>
      </c>
    </row>
    <row r="13" spans="1:8" ht="15.75" x14ac:dyDescent="0.25">
      <c r="A13" s="16">
        <v>2</v>
      </c>
      <c r="B13" s="17" t="s">
        <v>16</v>
      </c>
      <c r="C13" s="17" t="s">
        <v>17</v>
      </c>
      <c r="D13" s="17" t="s">
        <v>18</v>
      </c>
      <c r="E13" s="17" t="s">
        <v>19</v>
      </c>
      <c r="F13" s="17">
        <v>208500</v>
      </c>
      <c r="G13" s="18">
        <v>451.61099999999999</v>
      </c>
      <c r="H13" s="19">
        <v>8.8574169999999999</v>
      </c>
    </row>
    <row r="14" spans="1:8" ht="15.75" x14ac:dyDescent="0.25">
      <c r="A14" s="16">
        <v>3</v>
      </c>
      <c r="B14" s="17" t="s">
        <v>29</v>
      </c>
      <c r="C14" s="17" t="s">
        <v>30</v>
      </c>
      <c r="D14" s="17" t="s">
        <v>18</v>
      </c>
      <c r="E14" s="17" t="s">
        <v>25</v>
      </c>
      <c r="F14" s="17">
        <v>19734</v>
      </c>
      <c r="G14" s="18">
        <v>309.18243999999999</v>
      </c>
      <c r="H14" s="19">
        <v>6.0639750000000001</v>
      </c>
    </row>
    <row r="15" spans="1:8" ht="15.75" x14ac:dyDescent="0.25">
      <c r="A15" s="16">
        <v>4</v>
      </c>
      <c r="B15" s="17" t="s">
        <v>23</v>
      </c>
      <c r="C15" s="17" t="s">
        <v>24</v>
      </c>
      <c r="D15" s="17" t="s">
        <v>18</v>
      </c>
      <c r="E15" s="17" t="s">
        <v>25</v>
      </c>
      <c r="F15" s="17">
        <v>126200</v>
      </c>
      <c r="G15" s="18">
        <v>287.29430000000002</v>
      </c>
      <c r="H15" s="19">
        <v>5.634684</v>
      </c>
    </row>
    <row r="16" spans="1:8" ht="15.75" x14ac:dyDescent="0.25">
      <c r="A16" s="16">
        <v>5</v>
      </c>
      <c r="B16" s="17" t="s">
        <v>65</v>
      </c>
      <c r="C16" s="17" t="s">
        <v>66</v>
      </c>
      <c r="D16" s="17" t="s">
        <v>18</v>
      </c>
      <c r="E16" s="17" t="s">
        <v>67</v>
      </c>
      <c r="F16" s="17">
        <v>610000</v>
      </c>
      <c r="G16" s="18">
        <v>276.33</v>
      </c>
      <c r="H16" s="19">
        <v>5.4196419999999996</v>
      </c>
    </row>
    <row r="17" spans="1:8" ht="15.75" x14ac:dyDescent="0.25">
      <c r="A17" s="16">
        <v>6</v>
      </c>
      <c r="B17" s="17" t="s">
        <v>42</v>
      </c>
      <c r="C17" s="17" t="s">
        <v>43</v>
      </c>
      <c r="D17" s="17" t="s">
        <v>18</v>
      </c>
      <c r="E17" s="17" t="s">
        <v>25</v>
      </c>
      <c r="F17" s="17">
        <v>17800</v>
      </c>
      <c r="G17" s="18">
        <v>189.4187</v>
      </c>
      <c r="H17" s="19">
        <v>3.7150560000000001</v>
      </c>
    </row>
    <row r="18" spans="1:8" ht="15.75" x14ac:dyDescent="0.25">
      <c r="A18" s="16">
        <v>7</v>
      </c>
      <c r="B18" s="17" t="s">
        <v>93</v>
      </c>
      <c r="C18" s="17" t="s">
        <v>94</v>
      </c>
      <c r="D18" s="17" t="s">
        <v>18</v>
      </c>
      <c r="E18" s="17" t="s">
        <v>56</v>
      </c>
      <c r="F18" s="17">
        <v>490000</v>
      </c>
      <c r="G18" s="18">
        <v>91.14</v>
      </c>
      <c r="H18" s="19">
        <v>1.787523</v>
      </c>
    </row>
    <row r="19" spans="1:8" ht="15.75" x14ac:dyDescent="0.25">
      <c r="A19" s="5"/>
      <c r="B19" s="8"/>
      <c r="C19" s="8" t="s">
        <v>102</v>
      </c>
      <c r="D19" s="8"/>
      <c r="E19" s="8"/>
      <c r="F19" s="8"/>
      <c r="G19" s="11">
        <f>SUM(G12:G18)</f>
        <v>2086.6204399999997</v>
      </c>
      <c r="H19" s="14">
        <f>SUM(H12:H18)</f>
        <v>40.924748999999991</v>
      </c>
    </row>
    <row r="20" spans="1:8" ht="15.75" x14ac:dyDescent="0.25">
      <c r="A20" s="5"/>
      <c r="B20" s="8"/>
      <c r="C20" s="8"/>
      <c r="D20" s="8"/>
      <c r="E20" s="8"/>
      <c r="F20" s="8"/>
      <c r="G20" s="11"/>
      <c r="H20" s="13"/>
    </row>
    <row r="21" spans="1:8" ht="15.75" x14ac:dyDescent="0.25">
      <c r="A21" s="5"/>
      <c r="B21" s="8"/>
      <c r="C21" s="8" t="s">
        <v>103</v>
      </c>
      <c r="D21" s="8" t="s">
        <v>104</v>
      </c>
      <c r="E21" s="8" t="s">
        <v>104</v>
      </c>
      <c r="F21" s="8" t="s">
        <v>104</v>
      </c>
      <c r="G21" s="11" t="s">
        <v>104</v>
      </c>
      <c r="H21" s="13" t="s">
        <v>104</v>
      </c>
    </row>
    <row r="22" spans="1:8" ht="15.75" x14ac:dyDescent="0.25">
      <c r="A22" s="5"/>
      <c r="B22" s="8"/>
      <c r="C22" s="8" t="s">
        <v>102</v>
      </c>
      <c r="D22" s="8"/>
      <c r="E22" s="8"/>
      <c r="F22" s="8"/>
      <c r="G22" s="11">
        <f>SUM(G21:G21)</f>
        <v>0</v>
      </c>
      <c r="H22" s="14">
        <f>SUM(H21:H21)</f>
        <v>0</v>
      </c>
    </row>
    <row r="23" spans="1:8" ht="15.75" x14ac:dyDescent="0.25">
      <c r="A23" s="5"/>
      <c r="B23" s="8"/>
      <c r="C23" s="8" t="s">
        <v>105</v>
      </c>
      <c r="D23" s="8"/>
      <c r="E23" s="8"/>
      <c r="F23" s="8"/>
      <c r="G23" s="15">
        <f>SUM(G19,G22)</f>
        <v>2086.6204399999997</v>
      </c>
      <c r="H23" s="15">
        <f>SUM(H19,H22)</f>
        <v>40.924748999999991</v>
      </c>
    </row>
    <row r="24" spans="1:8" ht="15.75" x14ac:dyDescent="0.25">
      <c r="A24" s="5"/>
      <c r="B24" s="8"/>
      <c r="C24" s="8"/>
      <c r="D24" s="8"/>
      <c r="E24" s="8"/>
      <c r="F24" s="8"/>
      <c r="G24" s="11"/>
      <c r="H24" s="13"/>
    </row>
    <row r="25" spans="1:8" ht="15.75" x14ac:dyDescent="0.25">
      <c r="A25" s="5"/>
      <c r="B25" s="8"/>
      <c r="C25" s="8" t="s">
        <v>106</v>
      </c>
      <c r="D25" s="8"/>
      <c r="E25" s="8"/>
      <c r="F25" s="8"/>
      <c r="G25" s="11"/>
      <c r="H25" s="13"/>
    </row>
    <row r="26" spans="1:8" ht="15.75" x14ac:dyDescent="0.25">
      <c r="A26" s="5"/>
      <c r="B26" s="8"/>
      <c r="C26" s="8" t="s">
        <v>107</v>
      </c>
      <c r="D26" s="8" t="s">
        <v>104</v>
      </c>
      <c r="E26" s="8" t="s">
        <v>104</v>
      </c>
      <c r="F26" s="8" t="s">
        <v>104</v>
      </c>
      <c r="G26" s="11" t="s">
        <v>104</v>
      </c>
      <c r="H26" s="13" t="s">
        <v>104</v>
      </c>
    </row>
    <row r="27" spans="1:8" ht="15.75" x14ac:dyDescent="0.25">
      <c r="A27" s="5"/>
      <c r="B27" s="8"/>
      <c r="C27" s="8" t="s">
        <v>102</v>
      </c>
      <c r="D27" s="8"/>
      <c r="E27" s="8"/>
      <c r="F27" s="8"/>
      <c r="G27" s="11">
        <f>SUM(G26:G26)</f>
        <v>0</v>
      </c>
      <c r="H27" s="14">
        <f>SUM(H26:H26)</f>
        <v>0</v>
      </c>
    </row>
    <row r="28" spans="1:8" ht="15.75" x14ac:dyDescent="0.25">
      <c r="A28" s="5"/>
      <c r="B28" s="8"/>
      <c r="C28" s="8"/>
      <c r="D28" s="8"/>
      <c r="E28" s="8"/>
      <c r="F28" s="8"/>
      <c r="G28" s="11"/>
      <c r="H28" s="13"/>
    </row>
    <row r="29" spans="1:8" ht="15.75" x14ac:dyDescent="0.25">
      <c r="A29" s="5"/>
      <c r="B29" s="8"/>
      <c r="C29" s="8" t="s">
        <v>113</v>
      </c>
      <c r="D29" s="8" t="s">
        <v>104</v>
      </c>
      <c r="E29" s="8" t="s">
        <v>104</v>
      </c>
      <c r="F29" s="8" t="s">
        <v>104</v>
      </c>
      <c r="G29" s="11" t="s">
        <v>104</v>
      </c>
      <c r="H29" s="13" t="s">
        <v>104</v>
      </c>
    </row>
    <row r="30" spans="1:8" ht="15.75" x14ac:dyDescent="0.25">
      <c r="A30" s="5"/>
      <c r="B30" s="8"/>
      <c r="C30" s="8" t="s">
        <v>102</v>
      </c>
      <c r="D30" s="8"/>
      <c r="E30" s="8"/>
      <c r="F30" s="8"/>
      <c r="G30" s="11">
        <f>SUM(G29:G29)</f>
        <v>0</v>
      </c>
      <c r="H30" s="14">
        <f>SUM(H29:H29)</f>
        <v>0</v>
      </c>
    </row>
    <row r="31" spans="1:8" ht="15.75" x14ac:dyDescent="0.25">
      <c r="A31" s="5"/>
      <c r="B31" s="8"/>
      <c r="C31" s="8" t="s">
        <v>105</v>
      </c>
      <c r="D31" s="8"/>
      <c r="E31" s="8"/>
      <c r="F31" s="8"/>
      <c r="G31" s="15">
        <f>SUM(G27,G30)</f>
        <v>0</v>
      </c>
      <c r="H31" s="15">
        <f>SUM(H27,H30)</f>
        <v>0</v>
      </c>
    </row>
    <row r="32" spans="1:8" ht="15.75" x14ac:dyDescent="0.25">
      <c r="A32" s="5"/>
      <c r="B32" s="8"/>
      <c r="C32" s="8"/>
      <c r="D32" s="8"/>
      <c r="E32" s="8"/>
      <c r="F32" s="8"/>
      <c r="G32" s="11"/>
      <c r="H32" s="13"/>
    </row>
    <row r="33" spans="1:8" ht="15.75" x14ac:dyDescent="0.25">
      <c r="A33" s="5"/>
      <c r="B33" s="8"/>
      <c r="C33" s="8" t="s">
        <v>114</v>
      </c>
      <c r="D33" s="8"/>
      <c r="E33" s="8"/>
      <c r="F33" s="8"/>
      <c r="G33" s="11"/>
      <c r="H33" s="13"/>
    </row>
    <row r="34" spans="1:8" ht="15.75" x14ac:dyDescent="0.25">
      <c r="A34" s="5"/>
      <c r="B34" s="8"/>
      <c r="C34" s="8" t="s">
        <v>115</v>
      </c>
      <c r="D34" s="8"/>
      <c r="E34" s="8"/>
      <c r="F34" s="8"/>
      <c r="G34" s="11"/>
      <c r="H34" s="13"/>
    </row>
    <row r="35" spans="1:8" ht="15.75" x14ac:dyDescent="0.25">
      <c r="A35" s="16">
        <v>8</v>
      </c>
      <c r="B35" s="17" t="s">
        <v>350</v>
      </c>
      <c r="C35" s="17" t="s">
        <v>351</v>
      </c>
      <c r="D35" s="17" t="s">
        <v>118</v>
      </c>
      <c r="E35" s="17" t="s">
        <v>18</v>
      </c>
      <c r="F35" s="17">
        <v>105000</v>
      </c>
      <c r="G35" s="18">
        <v>110.54935999999999</v>
      </c>
      <c r="H35" s="19">
        <v>2.1681970000000002</v>
      </c>
    </row>
    <row r="36" spans="1:8" ht="15.75" x14ac:dyDescent="0.25">
      <c r="A36" s="5"/>
      <c r="B36" s="8"/>
      <c r="C36" s="8" t="s">
        <v>102</v>
      </c>
      <c r="D36" s="8"/>
      <c r="E36" s="8"/>
      <c r="F36" s="8"/>
      <c r="G36" s="11">
        <f>SUM(G35:G35)</f>
        <v>110.54935999999999</v>
      </c>
      <c r="H36" s="14">
        <f>SUM(H35:H35)</f>
        <v>2.1681970000000002</v>
      </c>
    </row>
    <row r="37" spans="1:8" ht="15.75" x14ac:dyDescent="0.25">
      <c r="A37" s="5"/>
      <c r="B37" s="8"/>
      <c r="C37" s="8"/>
      <c r="D37" s="8"/>
      <c r="E37" s="8"/>
      <c r="F37" s="8"/>
      <c r="G37" s="11"/>
      <c r="H37" s="13"/>
    </row>
    <row r="38" spans="1:8" ht="15.75" x14ac:dyDescent="0.25">
      <c r="A38" s="5"/>
      <c r="B38" s="8"/>
      <c r="C38" s="8" t="s">
        <v>119</v>
      </c>
      <c r="D38" s="8" t="s">
        <v>104</v>
      </c>
      <c r="E38" s="8" t="s">
        <v>104</v>
      </c>
      <c r="F38" s="8" t="s">
        <v>104</v>
      </c>
      <c r="G38" s="11" t="s">
        <v>104</v>
      </c>
      <c r="H38" s="13" t="s">
        <v>104</v>
      </c>
    </row>
    <row r="39" spans="1:8" ht="15.75" x14ac:dyDescent="0.25">
      <c r="A39" s="5"/>
      <c r="B39" s="8"/>
      <c r="C39" s="8" t="s">
        <v>102</v>
      </c>
      <c r="D39" s="8"/>
      <c r="E39" s="8"/>
      <c r="F39" s="8"/>
      <c r="G39" s="11">
        <f>SUM(G38:G38)</f>
        <v>0</v>
      </c>
      <c r="H39" s="14">
        <f>SUM(H38:H38)</f>
        <v>0</v>
      </c>
    </row>
    <row r="40" spans="1:8" ht="15.75" x14ac:dyDescent="0.25">
      <c r="A40" s="5"/>
      <c r="B40" s="8"/>
      <c r="C40" s="8"/>
      <c r="D40" s="8"/>
      <c r="E40" s="8"/>
      <c r="F40" s="8"/>
      <c r="G40" s="11"/>
      <c r="H40" s="13"/>
    </row>
    <row r="41" spans="1:8" ht="15.75" x14ac:dyDescent="0.25">
      <c r="A41" s="5"/>
      <c r="B41" s="8"/>
      <c r="C41" s="8" t="s">
        <v>120</v>
      </c>
      <c r="D41" s="8" t="s">
        <v>104</v>
      </c>
      <c r="E41" s="8" t="s">
        <v>104</v>
      </c>
      <c r="F41" s="8" t="s">
        <v>104</v>
      </c>
      <c r="G41" s="11" t="s">
        <v>104</v>
      </c>
      <c r="H41" s="13" t="s">
        <v>104</v>
      </c>
    </row>
    <row r="42" spans="1:8" ht="15.75" x14ac:dyDescent="0.25">
      <c r="A42" s="5"/>
      <c r="B42" s="8"/>
      <c r="C42" s="8" t="s">
        <v>102</v>
      </c>
      <c r="D42" s="8"/>
      <c r="E42" s="8"/>
      <c r="F42" s="8"/>
      <c r="G42" s="11">
        <f>SUM(G41:G41)</f>
        <v>0</v>
      </c>
      <c r="H42" s="14">
        <f>SUM(H41:H41)</f>
        <v>0</v>
      </c>
    </row>
    <row r="43" spans="1:8" ht="15.75" x14ac:dyDescent="0.25">
      <c r="A43" s="5"/>
      <c r="B43" s="8"/>
      <c r="C43" s="8" t="s">
        <v>105</v>
      </c>
      <c r="D43" s="8"/>
      <c r="E43" s="8"/>
      <c r="F43" s="8"/>
      <c r="G43" s="15">
        <f>SUM(G36,G39,G42)</f>
        <v>110.54935999999999</v>
      </c>
      <c r="H43" s="15">
        <f>SUM(H36,H39,H42)</f>
        <v>2.1681970000000002</v>
      </c>
    </row>
    <row r="44" spans="1:8" ht="15.75" x14ac:dyDescent="0.25">
      <c r="A44" s="5"/>
      <c r="B44" s="8"/>
      <c r="C44" s="8"/>
      <c r="D44" s="8"/>
      <c r="E44" s="8"/>
      <c r="F44" s="8"/>
      <c r="G44" s="11"/>
      <c r="H44" s="13"/>
    </row>
    <row r="45" spans="1:8" ht="15.75" x14ac:dyDescent="0.25">
      <c r="A45" s="5"/>
      <c r="B45" s="8"/>
      <c r="C45" s="8" t="s">
        <v>121</v>
      </c>
      <c r="D45" s="8"/>
      <c r="E45" s="8"/>
      <c r="F45" s="8"/>
      <c r="G45" s="11"/>
      <c r="H45" s="13"/>
    </row>
    <row r="46" spans="1:8" ht="15.75" x14ac:dyDescent="0.25">
      <c r="A46" s="5"/>
      <c r="B46" s="8"/>
      <c r="C46" s="8" t="s">
        <v>122</v>
      </c>
      <c r="D46" s="8" t="s">
        <v>104</v>
      </c>
      <c r="E46" s="8" t="s">
        <v>104</v>
      </c>
      <c r="F46" s="8" t="s">
        <v>104</v>
      </c>
      <c r="G46" s="11" t="s">
        <v>104</v>
      </c>
      <c r="H46" s="13" t="s">
        <v>104</v>
      </c>
    </row>
    <row r="47" spans="1:8" ht="15.75" x14ac:dyDescent="0.25">
      <c r="A47" s="5"/>
      <c r="B47" s="8"/>
      <c r="C47" s="8" t="s">
        <v>102</v>
      </c>
      <c r="D47" s="8"/>
      <c r="E47" s="8"/>
      <c r="F47" s="8"/>
      <c r="G47" s="11">
        <f>SUM(G46:G46)</f>
        <v>0</v>
      </c>
      <c r="H47" s="14">
        <f>SUM(H46:H46)</f>
        <v>0</v>
      </c>
    </row>
    <row r="48" spans="1:8" ht="15.75" x14ac:dyDescent="0.25">
      <c r="A48" s="5"/>
      <c r="B48" s="8"/>
      <c r="C48" s="8" t="s">
        <v>105</v>
      </c>
      <c r="D48" s="8"/>
      <c r="E48" s="8"/>
      <c r="F48" s="8"/>
      <c r="G48" s="15">
        <f>SUM(G47)</f>
        <v>0</v>
      </c>
      <c r="H48" s="15">
        <f>SUM(H47)</f>
        <v>0</v>
      </c>
    </row>
    <row r="49" spans="1:8" ht="15.75" x14ac:dyDescent="0.25">
      <c r="A49" s="5"/>
      <c r="B49" s="8"/>
      <c r="C49" s="8"/>
      <c r="D49" s="8"/>
      <c r="E49" s="8"/>
      <c r="F49" s="8"/>
      <c r="G49" s="11"/>
      <c r="H49" s="13"/>
    </row>
    <row r="50" spans="1:8" ht="15.75" x14ac:dyDescent="0.25">
      <c r="A50" s="5"/>
      <c r="B50" s="8"/>
      <c r="C50" s="8" t="s">
        <v>123</v>
      </c>
      <c r="D50" s="8"/>
      <c r="E50" s="8"/>
      <c r="F50" s="8"/>
      <c r="G50" s="11"/>
      <c r="H50" s="13"/>
    </row>
    <row r="51" spans="1:8" ht="15.75" x14ac:dyDescent="0.25">
      <c r="A51" s="5"/>
      <c r="B51" s="8"/>
      <c r="C51" s="8" t="s">
        <v>124</v>
      </c>
      <c r="D51" s="8"/>
      <c r="E51" s="8"/>
      <c r="F51" s="8"/>
      <c r="G51" s="11"/>
      <c r="H51" s="13"/>
    </row>
    <row r="52" spans="1:8" ht="15.75" x14ac:dyDescent="0.25">
      <c r="A52" s="16">
        <v>9</v>
      </c>
      <c r="B52" s="17" t="s">
        <v>352</v>
      </c>
      <c r="C52" s="17" t="s">
        <v>353</v>
      </c>
      <c r="D52" s="17" t="s">
        <v>18</v>
      </c>
      <c r="E52" s="17" t="s">
        <v>354</v>
      </c>
      <c r="F52" s="17">
        <v>651500</v>
      </c>
      <c r="G52" s="18">
        <v>276.4966</v>
      </c>
      <c r="H52" s="19">
        <v>5.4229089999999998</v>
      </c>
    </row>
    <row r="53" spans="1:8" ht="15.75" x14ac:dyDescent="0.25">
      <c r="A53" s="16">
        <v>10</v>
      </c>
      <c r="B53" s="17" t="s">
        <v>355</v>
      </c>
      <c r="C53" s="17" t="s">
        <v>356</v>
      </c>
      <c r="D53" s="17" t="s">
        <v>18</v>
      </c>
      <c r="E53" s="17" t="s">
        <v>354</v>
      </c>
      <c r="F53" s="17">
        <v>45022</v>
      </c>
      <c r="G53" s="18">
        <v>192.82923</v>
      </c>
      <c r="H53" s="19">
        <v>3.7819470000000002</v>
      </c>
    </row>
    <row r="54" spans="1:8" ht="15.75" x14ac:dyDescent="0.25">
      <c r="A54" s="16">
        <v>11</v>
      </c>
      <c r="B54" s="17" t="s">
        <v>357</v>
      </c>
      <c r="C54" s="17" t="s">
        <v>358</v>
      </c>
      <c r="D54" s="17" t="s">
        <v>18</v>
      </c>
      <c r="E54" s="17" t="s">
        <v>354</v>
      </c>
      <c r="F54" s="17">
        <v>1800</v>
      </c>
      <c r="G54" s="18">
        <v>78.531300000000002</v>
      </c>
      <c r="H54" s="19">
        <v>1.5402290000000001</v>
      </c>
    </row>
    <row r="55" spans="1:8" ht="15.75" x14ac:dyDescent="0.25">
      <c r="A55" s="16">
        <v>12</v>
      </c>
      <c r="B55" s="17" t="s">
        <v>359</v>
      </c>
      <c r="C55" s="17" t="s">
        <v>360</v>
      </c>
      <c r="D55" s="17" t="s">
        <v>18</v>
      </c>
      <c r="E55" s="17" t="s">
        <v>354</v>
      </c>
      <c r="F55" s="17">
        <v>172100</v>
      </c>
      <c r="G55" s="18">
        <v>75.121650000000002</v>
      </c>
      <c r="H55" s="19">
        <v>1.4733560000000001</v>
      </c>
    </row>
    <row r="56" spans="1:8" ht="15.75" x14ac:dyDescent="0.25">
      <c r="A56" s="16">
        <v>13</v>
      </c>
      <c r="B56" s="17" t="s">
        <v>361</v>
      </c>
      <c r="C56" s="17" t="s">
        <v>362</v>
      </c>
      <c r="D56" s="17" t="s">
        <v>18</v>
      </c>
      <c r="E56" s="17" t="s">
        <v>354</v>
      </c>
      <c r="F56" s="17">
        <v>1465</v>
      </c>
      <c r="G56" s="18">
        <v>65.619550000000004</v>
      </c>
      <c r="H56" s="19">
        <v>1.2869919999999999</v>
      </c>
    </row>
    <row r="57" spans="1:8" ht="15.75" x14ac:dyDescent="0.25">
      <c r="A57" s="16">
        <v>14</v>
      </c>
      <c r="B57" s="17" t="s">
        <v>363</v>
      </c>
      <c r="C57" s="17" t="s">
        <v>364</v>
      </c>
      <c r="D57" s="17" t="s">
        <v>18</v>
      </c>
      <c r="E57" s="17" t="s">
        <v>354</v>
      </c>
      <c r="F57" s="17">
        <v>145500</v>
      </c>
      <c r="G57" s="18">
        <v>62.419499999999999</v>
      </c>
      <c r="H57" s="19">
        <v>1.2242299999999999</v>
      </c>
    </row>
    <row r="58" spans="1:8" ht="15.75" x14ac:dyDescent="0.25">
      <c r="A58" s="16">
        <v>15</v>
      </c>
      <c r="B58" s="17" t="s">
        <v>365</v>
      </c>
      <c r="C58" s="17" t="s">
        <v>366</v>
      </c>
      <c r="D58" s="17" t="s">
        <v>18</v>
      </c>
      <c r="E58" s="17" t="s">
        <v>354</v>
      </c>
      <c r="F58" s="17">
        <v>84700</v>
      </c>
      <c r="G58" s="18">
        <v>36.073729999999998</v>
      </c>
      <c r="H58" s="19">
        <v>0.70751200000000003</v>
      </c>
    </row>
    <row r="59" spans="1:8" ht="15.75" x14ac:dyDescent="0.25">
      <c r="A59" s="5"/>
      <c r="B59" s="8"/>
      <c r="C59" s="8" t="s">
        <v>102</v>
      </c>
      <c r="D59" s="8"/>
      <c r="E59" s="8"/>
      <c r="F59" s="8"/>
      <c r="G59" s="11">
        <f>SUM(G52:G58)</f>
        <v>787.09155999999996</v>
      </c>
      <c r="H59" s="14">
        <f>SUM(H52:H58)</f>
        <v>15.437175</v>
      </c>
    </row>
    <row r="60" spans="1:8" ht="15.75" x14ac:dyDescent="0.25">
      <c r="A60" s="5"/>
      <c r="B60" s="8"/>
      <c r="C60" s="8"/>
      <c r="D60" s="8"/>
      <c r="E60" s="8"/>
      <c r="F60" s="8"/>
      <c r="G60" s="11"/>
      <c r="H60" s="13"/>
    </row>
    <row r="61" spans="1:8" ht="15.75" x14ac:dyDescent="0.25">
      <c r="A61" s="5"/>
      <c r="B61" s="8"/>
      <c r="C61" s="8" t="s">
        <v>125</v>
      </c>
      <c r="D61" s="8"/>
      <c r="E61" s="8"/>
      <c r="F61" s="8"/>
      <c r="G61" s="11"/>
      <c r="H61" s="13"/>
    </row>
    <row r="62" spans="1:8" ht="15.75" x14ac:dyDescent="0.25">
      <c r="A62" s="16">
        <v>16</v>
      </c>
      <c r="B62" s="17" t="s">
        <v>126</v>
      </c>
      <c r="C62" s="17" t="s">
        <v>127</v>
      </c>
      <c r="D62" s="17" t="s">
        <v>128</v>
      </c>
      <c r="E62" s="17" t="s">
        <v>18</v>
      </c>
      <c r="F62" s="17">
        <v>20595.2</v>
      </c>
      <c r="G62" s="18">
        <v>2059.52</v>
      </c>
      <c r="H62" s="19">
        <v>40.393228999999998</v>
      </c>
    </row>
    <row r="63" spans="1:8" ht="15.75" x14ac:dyDescent="0.25">
      <c r="A63" s="5"/>
      <c r="B63" s="8"/>
      <c r="C63" s="8" t="s">
        <v>102</v>
      </c>
      <c r="D63" s="8"/>
      <c r="E63" s="8"/>
      <c r="F63" s="8"/>
      <c r="G63" s="11">
        <f>SUM(G62:G62)</f>
        <v>2059.52</v>
      </c>
      <c r="H63" s="14">
        <f>SUM(H62:H62)</f>
        <v>40.393228999999998</v>
      </c>
    </row>
    <row r="64" spans="1:8" ht="15.75" x14ac:dyDescent="0.25">
      <c r="A64" s="5"/>
      <c r="B64" s="8"/>
      <c r="C64" s="8"/>
      <c r="D64" s="8"/>
      <c r="E64" s="8"/>
      <c r="F64" s="8"/>
      <c r="G64" s="11"/>
      <c r="H64" s="13"/>
    </row>
    <row r="65" spans="1:8" ht="15.75" x14ac:dyDescent="0.25">
      <c r="A65" s="5"/>
      <c r="B65" s="8"/>
      <c r="C65" s="8" t="s">
        <v>129</v>
      </c>
      <c r="D65" s="8"/>
      <c r="E65" s="8"/>
      <c r="F65" s="8"/>
      <c r="G65" s="11"/>
      <c r="H65" s="13"/>
    </row>
    <row r="66" spans="1:8" ht="15.75" x14ac:dyDescent="0.25">
      <c r="A66" s="16">
        <v>17</v>
      </c>
      <c r="B66" s="17" t="s">
        <v>128</v>
      </c>
      <c r="C66" s="17" t="s">
        <v>130</v>
      </c>
      <c r="D66" s="17" t="s">
        <v>128</v>
      </c>
      <c r="E66" s="17" t="s">
        <v>18</v>
      </c>
      <c r="F66" s="17">
        <v>0</v>
      </c>
      <c r="G66" s="18">
        <v>54.89499</v>
      </c>
      <c r="H66" s="19">
        <v>1.0766519999999999</v>
      </c>
    </row>
    <row r="67" spans="1:8" ht="15.75" x14ac:dyDescent="0.25">
      <c r="A67" s="5"/>
      <c r="B67" s="8"/>
      <c r="C67" s="8" t="s">
        <v>102</v>
      </c>
      <c r="D67" s="8"/>
      <c r="E67" s="8"/>
      <c r="F67" s="8"/>
      <c r="G67" s="11">
        <f>SUM(G66:G66)</f>
        <v>54.89499</v>
      </c>
      <c r="H67" s="14">
        <f>SUM(H66:H66)</f>
        <v>1.0766519999999999</v>
      </c>
    </row>
    <row r="68" spans="1:8" ht="15.75" x14ac:dyDescent="0.25">
      <c r="A68" s="5"/>
      <c r="B68" s="8"/>
      <c r="C68" s="8" t="s">
        <v>105</v>
      </c>
      <c r="D68" s="8"/>
      <c r="E68" s="8"/>
      <c r="F68" s="8"/>
      <c r="G68" s="15">
        <f>SUM(G59,G63,G67)</f>
        <v>2901.5065499999996</v>
      </c>
      <c r="H68" s="15">
        <f>SUM(H59,H63,H67)</f>
        <v>56.907056000000004</v>
      </c>
    </row>
    <row r="69" spans="1:8" ht="15.75" x14ac:dyDescent="0.25">
      <c r="A69" s="6"/>
      <c r="B69" s="9"/>
      <c r="C69" s="9" t="s">
        <v>131</v>
      </c>
      <c r="D69" s="9"/>
      <c r="E69" s="9"/>
      <c r="F69" s="9"/>
      <c r="G69" s="15">
        <f>SUM(G23,G31,G43,G48,G68)</f>
        <v>5098.6763499999997</v>
      </c>
      <c r="H69" s="15">
        <f>SUM(H23,H31,H43,H48,H68)</f>
        <v>100.00000199999999</v>
      </c>
    </row>
    <row r="70" spans="1:8" x14ac:dyDescent="0.25">
      <c r="G70" s="3"/>
    </row>
    <row r="71" spans="1:8" x14ac:dyDescent="0.25">
      <c r="C71" t="s">
        <v>479</v>
      </c>
      <c r="D71" t="s">
        <v>505</v>
      </c>
    </row>
    <row r="72" spans="1:8" ht="45" x14ac:dyDescent="0.25">
      <c r="C72" s="31" t="s">
        <v>463</v>
      </c>
      <c r="D72" s="31" t="s">
        <v>480</v>
      </c>
      <c r="E72" s="31" t="s">
        <v>481</v>
      </c>
      <c r="F72" s="31" t="s">
        <v>482</v>
      </c>
      <c r="G72" s="31" t="s">
        <v>483</v>
      </c>
    </row>
    <row r="73" spans="1:8" x14ac:dyDescent="0.25">
      <c r="C73" s="21"/>
      <c r="D73" s="21"/>
      <c r="E73" s="21"/>
      <c r="F73" s="21"/>
      <c r="G73" s="21"/>
    </row>
    <row r="74" spans="1:8" x14ac:dyDescent="0.25">
      <c r="C74" s="21" t="s">
        <v>506</v>
      </c>
      <c r="D74" s="21"/>
      <c r="E74" s="21"/>
      <c r="F74" s="21"/>
      <c r="G74" s="21"/>
    </row>
    <row r="75" spans="1:8" x14ac:dyDescent="0.25">
      <c r="C75" s="21" t="s">
        <v>507</v>
      </c>
      <c r="D75" s="21"/>
      <c r="E75" s="44"/>
      <c r="F75" s="44"/>
      <c r="G75" s="44"/>
    </row>
    <row r="76" spans="1:8" x14ac:dyDescent="0.25">
      <c r="C76" s="21" t="s">
        <v>484</v>
      </c>
      <c r="D76" s="41" t="s">
        <v>478</v>
      </c>
    </row>
    <row r="77" spans="1:8" x14ac:dyDescent="0.25">
      <c r="C77" s="21" t="s">
        <v>485</v>
      </c>
      <c r="D77" s="41" t="s">
        <v>478</v>
      </c>
    </row>
    <row r="78" spans="1:8" x14ac:dyDescent="0.25">
      <c r="C78" s="21" t="s">
        <v>486</v>
      </c>
      <c r="D78" s="41" t="s">
        <v>478</v>
      </c>
    </row>
    <row r="79" spans="1:8" x14ac:dyDescent="0.25">
      <c r="C79" s="21" t="s">
        <v>487</v>
      </c>
      <c r="D79" s="41" t="s">
        <v>478</v>
      </c>
    </row>
    <row r="80" spans="1:8" x14ac:dyDescent="0.25">
      <c r="C80" s="21" t="s">
        <v>488</v>
      </c>
      <c r="D80" s="41" t="s">
        <v>478</v>
      </c>
    </row>
    <row r="81" spans="3:7" x14ac:dyDescent="0.25">
      <c r="G81" s="3"/>
    </row>
    <row r="82" spans="3:7" x14ac:dyDescent="0.25">
      <c r="C82" t="s">
        <v>489</v>
      </c>
      <c r="D82" t="s">
        <v>505</v>
      </c>
      <c r="G82" s="3"/>
    </row>
    <row r="83" spans="3:7" ht="45" x14ac:dyDescent="0.25">
      <c r="C83" s="33" t="s">
        <v>463</v>
      </c>
      <c r="D83" s="31" t="s">
        <v>464</v>
      </c>
      <c r="E83" s="31" t="s">
        <v>465</v>
      </c>
      <c r="F83" s="31" t="s">
        <v>466</v>
      </c>
      <c r="G83" s="31" t="s">
        <v>467</v>
      </c>
    </row>
    <row r="84" spans="3:7" x14ac:dyDescent="0.25">
      <c r="C84" s="21"/>
      <c r="D84" s="21"/>
      <c r="E84" s="25"/>
      <c r="F84" s="22"/>
      <c r="G84" s="24"/>
    </row>
    <row r="85" spans="3:7" x14ac:dyDescent="0.25">
      <c r="C85" s="27" t="s">
        <v>471</v>
      </c>
      <c r="D85" s="28"/>
      <c r="E85" s="28"/>
      <c r="F85" s="28"/>
      <c r="G85" s="24"/>
    </row>
    <row r="86" spans="3:7" ht="32.25" customHeight="1" x14ac:dyDescent="0.25">
      <c r="C86" s="34" t="s">
        <v>472</v>
      </c>
      <c r="D86" s="35"/>
      <c r="E86" s="35"/>
      <c r="F86" s="35"/>
      <c r="G86" s="36"/>
    </row>
    <row r="87" spans="3:7" x14ac:dyDescent="0.25">
      <c r="C87" s="32" t="s">
        <v>473</v>
      </c>
      <c r="D87" s="41" t="s">
        <v>478</v>
      </c>
    </row>
    <row r="88" spans="3:7" x14ac:dyDescent="0.25">
      <c r="C88" s="32" t="s">
        <v>490</v>
      </c>
      <c r="D88" s="41" t="s">
        <v>478</v>
      </c>
    </row>
    <row r="89" spans="3:7" x14ac:dyDescent="0.25">
      <c r="C89" s="32" t="s">
        <v>474</v>
      </c>
      <c r="D89" s="41" t="s">
        <v>478</v>
      </c>
    </row>
    <row r="90" spans="3:7" x14ac:dyDescent="0.25">
      <c r="C90" s="32" t="s">
        <v>475</v>
      </c>
      <c r="D90" s="41" t="s">
        <v>478</v>
      </c>
    </row>
    <row r="91" spans="3:7" x14ac:dyDescent="0.25">
      <c r="C91" s="32" t="s">
        <v>476</v>
      </c>
      <c r="D91" s="41" t="s">
        <v>478</v>
      </c>
    </row>
    <row r="93" spans="3:7" x14ac:dyDescent="0.25">
      <c r="C93" t="s">
        <v>491</v>
      </c>
      <c r="D93" t="s">
        <v>505</v>
      </c>
    </row>
    <row r="94" spans="3:7" ht="30" x14ac:dyDescent="0.25">
      <c r="C94" s="31" t="s">
        <v>492</v>
      </c>
      <c r="D94" s="31" t="s">
        <v>493</v>
      </c>
      <c r="E94" s="31" t="s">
        <v>494</v>
      </c>
      <c r="F94" s="31" t="s">
        <v>495</v>
      </c>
    </row>
    <row r="95" spans="3:7" x14ac:dyDescent="0.25">
      <c r="C95" s="21"/>
      <c r="D95" s="21"/>
      <c r="E95" s="21"/>
      <c r="F95" s="21"/>
    </row>
    <row r="96" spans="3:7" x14ac:dyDescent="0.25">
      <c r="C96" s="21" t="s">
        <v>496</v>
      </c>
      <c r="D96" s="37"/>
      <c r="E96" s="37"/>
      <c r="F96" s="37"/>
    </row>
    <row r="97" spans="3:7" x14ac:dyDescent="0.25">
      <c r="C97" s="32" t="s">
        <v>497</v>
      </c>
      <c r="D97" s="38"/>
      <c r="E97" s="39"/>
      <c r="F97" s="40"/>
    </row>
    <row r="98" spans="3:7" x14ac:dyDescent="0.25">
      <c r="C98" s="21" t="s">
        <v>498</v>
      </c>
      <c r="D98" s="41" t="s">
        <v>478</v>
      </c>
    </row>
    <row r="99" spans="3:7" x14ac:dyDescent="0.25">
      <c r="C99" s="21" t="s">
        <v>499</v>
      </c>
      <c r="D99" s="41" t="s">
        <v>478</v>
      </c>
    </row>
    <row r="100" spans="3:7" x14ac:dyDescent="0.25">
      <c r="C100" s="21" t="s">
        <v>500</v>
      </c>
      <c r="D100" s="41" t="s">
        <v>478</v>
      </c>
    </row>
    <row r="102" spans="3:7" x14ac:dyDescent="0.25">
      <c r="C102" t="s">
        <v>501</v>
      </c>
      <c r="D102" t="s">
        <v>505</v>
      </c>
    </row>
    <row r="103" spans="3:7" ht="45" x14ac:dyDescent="0.25">
      <c r="C103" s="31" t="s">
        <v>492</v>
      </c>
      <c r="D103" s="31" t="s">
        <v>502</v>
      </c>
      <c r="E103" s="31" t="s">
        <v>493</v>
      </c>
      <c r="F103" s="31" t="s">
        <v>494</v>
      </c>
      <c r="G103" s="31" t="s">
        <v>495</v>
      </c>
    </row>
    <row r="104" spans="3:7" x14ac:dyDescent="0.25">
      <c r="C104" s="21"/>
      <c r="D104" s="21"/>
      <c r="E104" s="21"/>
      <c r="F104" s="21"/>
      <c r="G104" s="21"/>
    </row>
    <row r="105" spans="3:7" x14ac:dyDescent="0.25">
      <c r="C105" s="21" t="s">
        <v>503</v>
      </c>
      <c r="D105" s="32"/>
      <c r="E105" s="32"/>
      <c r="F105" s="32"/>
      <c r="G105" s="32"/>
    </row>
    <row r="106" spans="3:7" x14ac:dyDescent="0.25">
      <c r="C106" s="21" t="s">
        <v>504</v>
      </c>
      <c r="D106" s="21"/>
      <c r="E106" s="21"/>
      <c r="F106" s="21"/>
      <c r="G106" s="21"/>
    </row>
    <row r="107" spans="3:7" x14ac:dyDescent="0.25">
      <c r="C107" s="21" t="s">
        <v>498</v>
      </c>
      <c r="D107" s="41" t="s">
        <v>478</v>
      </c>
    </row>
    <row r="108" spans="3:7" x14ac:dyDescent="0.25">
      <c r="C108" s="21" t="s">
        <v>499</v>
      </c>
      <c r="D108" s="41" t="s">
        <v>478</v>
      </c>
    </row>
    <row r="109" spans="3:7" x14ac:dyDescent="0.25">
      <c r="C109" s="21" t="s">
        <v>500</v>
      </c>
      <c r="D109" s="41" t="s">
        <v>478</v>
      </c>
    </row>
    <row r="110" spans="3:7" x14ac:dyDescent="0.25">
      <c r="G110" s="3"/>
    </row>
    <row r="111" spans="3:7" x14ac:dyDescent="0.25">
      <c r="C111" t="s">
        <v>132</v>
      </c>
      <c r="G111" s="3"/>
    </row>
    <row r="112" spans="3:7" x14ac:dyDescent="0.25">
      <c r="G112" s="3"/>
    </row>
    <row r="113" spans="2:7" x14ac:dyDescent="0.25">
      <c r="B113" t="s">
        <v>133</v>
      </c>
      <c r="C113" t="s">
        <v>134</v>
      </c>
      <c r="G113" s="3"/>
    </row>
    <row r="114" spans="2:7" x14ac:dyDescent="0.25">
      <c r="B114" t="s">
        <v>135</v>
      </c>
      <c r="C114" t="s">
        <v>136</v>
      </c>
      <c r="G114" s="3"/>
    </row>
    <row r="115" spans="2:7" x14ac:dyDescent="0.25">
      <c r="B115" t="s">
        <v>137</v>
      </c>
      <c r="C115" t="s">
        <v>138</v>
      </c>
      <c r="G115" s="3"/>
    </row>
    <row r="116" spans="2:7" x14ac:dyDescent="0.25">
      <c r="C116" t="s">
        <v>367</v>
      </c>
      <c r="G116" s="3"/>
    </row>
    <row r="117" spans="2:7" x14ac:dyDescent="0.25">
      <c r="C117" t="s">
        <v>368</v>
      </c>
      <c r="G117" s="3"/>
    </row>
    <row r="118" spans="2:7" x14ac:dyDescent="0.25">
      <c r="C118" t="s">
        <v>369</v>
      </c>
      <c r="G118" s="3"/>
    </row>
    <row r="119" spans="2:7" x14ac:dyDescent="0.25">
      <c r="C119" t="s">
        <v>370</v>
      </c>
      <c r="G119" s="3"/>
    </row>
    <row r="120" spans="2:7" x14ac:dyDescent="0.25">
      <c r="B120" t="s">
        <v>143</v>
      </c>
      <c r="C120" t="s">
        <v>144</v>
      </c>
      <c r="G120" s="3"/>
    </row>
    <row r="121" spans="2:7" x14ac:dyDescent="0.25">
      <c r="C121" t="s">
        <v>371</v>
      </c>
      <c r="G121" s="3"/>
    </row>
    <row r="122" spans="2:7" x14ac:dyDescent="0.25">
      <c r="C122" t="s">
        <v>372</v>
      </c>
      <c r="G122" s="3"/>
    </row>
    <row r="123" spans="2:7" x14ac:dyDescent="0.25">
      <c r="C123" t="s">
        <v>373</v>
      </c>
      <c r="G123" s="3"/>
    </row>
    <row r="124" spans="2:7" x14ac:dyDescent="0.25">
      <c r="C124" t="s">
        <v>374</v>
      </c>
      <c r="G124" s="3"/>
    </row>
    <row r="125" spans="2:7" x14ac:dyDescent="0.25">
      <c r="B125" t="s">
        <v>149</v>
      </c>
      <c r="C125" t="s">
        <v>150</v>
      </c>
      <c r="G125" s="3"/>
    </row>
    <row r="126" spans="2:7" x14ac:dyDescent="0.25">
      <c r="C126" t="s">
        <v>151</v>
      </c>
      <c r="G126" s="3"/>
    </row>
    <row r="127" spans="2:7" x14ac:dyDescent="0.25">
      <c r="B127" t="s">
        <v>152</v>
      </c>
      <c r="C127" t="s">
        <v>153</v>
      </c>
      <c r="G127" s="3"/>
    </row>
    <row r="128" spans="2:7" x14ac:dyDescent="0.25">
      <c r="B128" t="s">
        <v>154</v>
      </c>
      <c r="C128" t="s">
        <v>155</v>
      </c>
      <c r="G128" s="3"/>
    </row>
    <row r="129" spans="2:7" x14ac:dyDescent="0.25">
      <c r="B129" t="s">
        <v>156</v>
      </c>
      <c r="C129" t="s">
        <v>462</v>
      </c>
      <c r="G129" s="3"/>
    </row>
    <row r="130" spans="2:7" x14ac:dyDescent="0.25">
      <c r="B130" t="s">
        <v>157</v>
      </c>
      <c r="C130" t="s">
        <v>158</v>
      </c>
      <c r="G130" s="3"/>
    </row>
    <row r="131" spans="2:7" x14ac:dyDescent="0.25">
      <c r="G131" s="3"/>
    </row>
    <row r="132" spans="2:7" x14ac:dyDescent="0.25">
      <c r="G132" s="3"/>
    </row>
    <row r="133" spans="2:7" x14ac:dyDescent="0.25">
      <c r="G133" s="3"/>
    </row>
    <row r="134" spans="2:7" x14ac:dyDescent="0.25">
      <c r="G134" s="3"/>
    </row>
    <row r="135" spans="2:7" x14ac:dyDescent="0.25">
      <c r="G135" s="3"/>
    </row>
    <row r="136" spans="2:7" x14ac:dyDescent="0.25">
      <c r="G136" s="3"/>
    </row>
    <row r="137" spans="2:7" x14ac:dyDescent="0.25">
      <c r="G137" s="3"/>
    </row>
    <row r="138" spans="2:7" x14ac:dyDescent="0.25">
      <c r="G138" s="3"/>
    </row>
    <row r="139" spans="2:7" x14ac:dyDescent="0.25">
      <c r="G139" s="3"/>
    </row>
    <row r="140" spans="2:7" x14ac:dyDescent="0.25">
      <c r="G140" s="3"/>
    </row>
  </sheetData>
  <sheetProtection selectLockedCells="1"/>
  <mergeCells count="3">
    <mergeCell ref="C85:F85"/>
    <mergeCell ref="C86:G86"/>
    <mergeCell ref="D96:F9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83" zoomScale="70" zoomScaleNormal="70" workbookViewId="0">
      <selection activeCell="D116" sqref="D116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375</v>
      </c>
    </row>
    <row r="3" spans="1:8" x14ac:dyDescent="0.25">
      <c r="C3" t="s">
        <v>2</v>
      </c>
    </row>
    <row r="5" spans="1:8" x14ac:dyDescent="0.25">
      <c r="C5" t="s">
        <v>376</v>
      </c>
    </row>
    <row r="6" spans="1:8" x14ac:dyDescent="0.25">
      <c r="C6" t="s">
        <v>377</v>
      </c>
    </row>
    <row r="7" spans="1:8" x14ac:dyDescent="0.25">
      <c r="C7" t="s">
        <v>378</v>
      </c>
    </row>
    <row r="8" spans="1:8" x14ac:dyDescent="0.25">
      <c r="C8" t="s">
        <v>379</v>
      </c>
    </row>
    <row r="9" spans="1:8" ht="15.75" x14ac:dyDescent="0.25">
      <c r="A9" s="4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10" t="s">
        <v>12</v>
      </c>
      <c r="H9" s="12" t="s">
        <v>13</v>
      </c>
    </row>
    <row r="10" spans="1:8" ht="15.75" x14ac:dyDescent="0.25">
      <c r="A10" s="5"/>
      <c r="B10" s="8"/>
      <c r="C10" s="8"/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14</v>
      </c>
      <c r="D11" s="8"/>
      <c r="E11" s="8"/>
      <c r="F11" s="8"/>
      <c r="G11" s="11"/>
      <c r="H11" s="13"/>
    </row>
    <row r="12" spans="1:8" ht="15.75" x14ac:dyDescent="0.25">
      <c r="A12" s="5"/>
      <c r="B12" s="8"/>
      <c r="C12" s="8" t="s">
        <v>15</v>
      </c>
      <c r="D12" s="8"/>
      <c r="E12" s="8"/>
      <c r="F12" s="8"/>
      <c r="G12" s="11"/>
      <c r="H12" s="13"/>
    </row>
    <row r="13" spans="1:8" ht="15.75" x14ac:dyDescent="0.25">
      <c r="A13" s="16">
        <v>1</v>
      </c>
      <c r="B13" s="17" t="s">
        <v>16</v>
      </c>
      <c r="C13" s="17" t="s">
        <v>17</v>
      </c>
      <c r="D13" s="17" t="s">
        <v>18</v>
      </c>
      <c r="E13" s="17" t="s">
        <v>19</v>
      </c>
      <c r="F13" s="17">
        <v>198000</v>
      </c>
      <c r="G13" s="18">
        <v>428.86799999999999</v>
      </c>
      <c r="H13" s="19">
        <v>9.0481580000000008</v>
      </c>
    </row>
    <row r="14" spans="1:8" ht="15.75" x14ac:dyDescent="0.25">
      <c r="A14" s="16">
        <v>2</v>
      </c>
      <c r="B14" s="17" t="s">
        <v>87</v>
      </c>
      <c r="C14" s="17" t="s">
        <v>88</v>
      </c>
      <c r="D14" s="17" t="s">
        <v>18</v>
      </c>
      <c r="E14" s="17" t="s">
        <v>89</v>
      </c>
      <c r="F14" s="17">
        <v>156000</v>
      </c>
      <c r="G14" s="18">
        <v>427.75200000000001</v>
      </c>
      <c r="H14" s="19">
        <v>9.0246119999999994</v>
      </c>
    </row>
    <row r="15" spans="1:8" ht="15.75" x14ac:dyDescent="0.25">
      <c r="A15" s="16">
        <v>3</v>
      </c>
      <c r="B15" s="17" t="s">
        <v>52</v>
      </c>
      <c r="C15" s="17" t="s">
        <v>53</v>
      </c>
      <c r="D15" s="17" t="s">
        <v>18</v>
      </c>
      <c r="E15" s="17" t="s">
        <v>51</v>
      </c>
      <c r="F15" s="17">
        <v>100000</v>
      </c>
      <c r="G15" s="18">
        <v>407.2</v>
      </c>
      <c r="H15" s="19">
        <v>8.591011</v>
      </c>
    </row>
    <row r="16" spans="1:8" ht="15.75" x14ac:dyDescent="0.25">
      <c r="A16" s="16">
        <v>4</v>
      </c>
      <c r="B16" s="17" t="s">
        <v>57</v>
      </c>
      <c r="C16" s="17" t="s">
        <v>58</v>
      </c>
      <c r="D16" s="17" t="s">
        <v>18</v>
      </c>
      <c r="E16" s="17" t="s">
        <v>59</v>
      </c>
      <c r="F16" s="17">
        <v>75000</v>
      </c>
      <c r="G16" s="18">
        <v>401.17500000000001</v>
      </c>
      <c r="H16" s="19">
        <v>8.4638969999999993</v>
      </c>
    </row>
    <row r="17" spans="1:8" ht="15.75" x14ac:dyDescent="0.25">
      <c r="A17" s="16">
        <v>5</v>
      </c>
      <c r="B17" s="17" t="s">
        <v>20</v>
      </c>
      <c r="C17" s="17" t="s">
        <v>21</v>
      </c>
      <c r="D17" s="17" t="s">
        <v>18</v>
      </c>
      <c r="E17" s="17" t="s">
        <v>22</v>
      </c>
      <c r="F17" s="17">
        <v>94500</v>
      </c>
      <c r="G17" s="18">
        <v>401.01074999999997</v>
      </c>
      <c r="H17" s="19">
        <v>8.4604320000000008</v>
      </c>
    </row>
    <row r="18" spans="1:8" ht="15.75" x14ac:dyDescent="0.25">
      <c r="A18" s="16">
        <v>6</v>
      </c>
      <c r="B18" s="17" t="s">
        <v>82</v>
      </c>
      <c r="C18" s="17" t="s">
        <v>83</v>
      </c>
      <c r="D18" s="17" t="s">
        <v>18</v>
      </c>
      <c r="E18" s="17" t="s">
        <v>22</v>
      </c>
      <c r="F18" s="17">
        <v>750000</v>
      </c>
      <c r="G18" s="18">
        <v>318</v>
      </c>
      <c r="H18" s="19">
        <v>6.7090899999999998</v>
      </c>
    </row>
    <row r="19" spans="1:8" ht="15.75" x14ac:dyDescent="0.25">
      <c r="A19" s="16">
        <v>7</v>
      </c>
      <c r="B19" s="17" t="s">
        <v>95</v>
      </c>
      <c r="C19" s="17" t="s">
        <v>96</v>
      </c>
      <c r="D19" s="17" t="s">
        <v>18</v>
      </c>
      <c r="E19" s="17" t="s">
        <v>97</v>
      </c>
      <c r="F19" s="17">
        <v>199000</v>
      </c>
      <c r="G19" s="18">
        <v>293.923</v>
      </c>
      <c r="H19" s="19">
        <v>6.2011190000000003</v>
      </c>
    </row>
    <row r="20" spans="1:8" ht="15.75" x14ac:dyDescent="0.25">
      <c r="A20" s="16">
        <v>8</v>
      </c>
      <c r="B20" s="17" t="s">
        <v>234</v>
      </c>
      <c r="C20" s="17" t="s">
        <v>235</v>
      </c>
      <c r="D20" s="17" t="s">
        <v>18</v>
      </c>
      <c r="E20" s="17" t="s">
        <v>236</v>
      </c>
      <c r="F20" s="17">
        <v>175000</v>
      </c>
      <c r="G20" s="18">
        <v>279.91250000000002</v>
      </c>
      <c r="H20" s="19">
        <v>5.9055289999999996</v>
      </c>
    </row>
    <row r="21" spans="1:8" ht="15.75" x14ac:dyDescent="0.25">
      <c r="A21" s="16">
        <v>9</v>
      </c>
      <c r="B21" s="17" t="s">
        <v>70</v>
      </c>
      <c r="C21" s="17" t="s">
        <v>71</v>
      </c>
      <c r="D21" s="17" t="s">
        <v>18</v>
      </c>
      <c r="E21" s="17" t="s">
        <v>56</v>
      </c>
      <c r="F21" s="17">
        <v>140000</v>
      </c>
      <c r="G21" s="18">
        <v>275.52</v>
      </c>
      <c r="H21" s="19">
        <v>5.8128570000000002</v>
      </c>
    </row>
    <row r="22" spans="1:8" ht="15.75" x14ac:dyDescent="0.25">
      <c r="A22" s="16">
        <v>10</v>
      </c>
      <c r="B22" s="17" t="s">
        <v>232</v>
      </c>
      <c r="C22" s="17" t="s">
        <v>233</v>
      </c>
      <c r="D22" s="17" t="s">
        <v>18</v>
      </c>
      <c r="E22" s="17" t="s">
        <v>51</v>
      </c>
      <c r="F22" s="17">
        <v>24000</v>
      </c>
      <c r="G22" s="18">
        <v>270.15600000000001</v>
      </c>
      <c r="H22" s="19">
        <v>5.6996890000000002</v>
      </c>
    </row>
    <row r="23" spans="1:8" ht="15.75" x14ac:dyDescent="0.25">
      <c r="A23" s="16">
        <v>11</v>
      </c>
      <c r="B23" s="17" t="s">
        <v>98</v>
      </c>
      <c r="C23" s="17" t="s">
        <v>99</v>
      </c>
      <c r="D23" s="17" t="s">
        <v>18</v>
      </c>
      <c r="E23" s="17" t="s">
        <v>22</v>
      </c>
      <c r="F23" s="17">
        <v>40000</v>
      </c>
      <c r="G23" s="18">
        <v>265.10000000000002</v>
      </c>
      <c r="H23" s="19">
        <v>5.5930179999999998</v>
      </c>
    </row>
    <row r="24" spans="1:8" ht="15.75" x14ac:dyDescent="0.25">
      <c r="A24" s="16">
        <v>12</v>
      </c>
      <c r="B24" s="17" t="s">
        <v>171</v>
      </c>
      <c r="C24" s="17" t="s">
        <v>172</v>
      </c>
      <c r="D24" s="17" t="s">
        <v>18</v>
      </c>
      <c r="E24" s="17" t="s">
        <v>56</v>
      </c>
      <c r="F24" s="17">
        <v>9000</v>
      </c>
      <c r="G24" s="18">
        <v>229.75649999999999</v>
      </c>
      <c r="H24" s="19">
        <v>4.8473490000000004</v>
      </c>
    </row>
    <row r="25" spans="1:8" ht="15.75" x14ac:dyDescent="0.25">
      <c r="A25" s="16">
        <v>13</v>
      </c>
      <c r="B25" s="17" t="s">
        <v>44</v>
      </c>
      <c r="C25" s="17" t="s">
        <v>45</v>
      </c>
      <c r="D25" s="17" t="s">
        <v>18</v>
      </c>
      <c r="E25" s="17" t="s">
        <v>46</v>
      </c>
      <c r="F25" s="17">
        <v>30500</v>
      </c>
      <c r="G25" s="18">
        <v>206.74424999999999</v>
      </c>
      <c r="H25" s="19">
        <v>4.3618420000000002</v>
      </c>
    </row>
    <row r="26" spans="1:8" ht="15.75" x14ac:dyDescent="0.25">
      <c r="A26" s="16">
        <v>14</v>
      </c>
      <c r="B26" s="17" t="s">
        <v>74</v>
      </c>
      <c r="C26" s="17" t="s">
        <v>75</v>
      </c>
      <c r="D26" s="17" t="s">
        <v>18</v>
      </c>
      <c r="E26" s="17" t="s">
        <v>76</v>
      </c>
      <c r="F26" s="17">
        <v>120000</v>
      </c>
      <c r="G26" s="18">
        <v>136.38</v>
      </c>
      <c r="H26" s="19">
        <v>2.8773140000000001</v>
      </c>
    </row>
    <row r="27" spans="1:8" ht="15.75" x14ac:dyDescent="0.25">
      <c r="A27" s="5"/>
      <c r="B27" s="8"/>
      <c r="C27" s="8" t="s">
        <v>102</v>
      </c>
      <c r="D27" s="8"/>
      <c r="E27" s="8"/>
      <c r="F27" s="8"/>
      <c r="G27" s="11">
        <f>SUM(G13:G26)</f>
        <v>4341.4979999999996</v>
      </c>
      <c r="H27" s="14">
        <f>SUM(H13:H26)</f>
        <v>91.595917</v>
      </c>
    </row>
    <row r="28" spans="1:8" ht="15.75" x14ac:dyDescent="0.25">
      <c r="A28" s="5"/>
      <c r="B28" s="8"/>
      <c r="C28" s="8"/>
      <c r="D28" s="8"/>
      <c r="E28" s="8"/>
      <c r="F28" s="8"/>
      <c r="G28" s="11"/>
      <c r="H28" s="13"/>
    </row>
    <row r="29" spans="1:8" ht="15.75" x14ac:dyDescent="0.25">
      <c r="A29" s="5"/>
      <c r="B29" s="8"/>
      <c r="C29" s="8" t="s">
        <v>103</v>
      </c>
      <c r="D29" s="8" t="s">
        <v>104</v>
      </c>
      <c r="E29" s="8" t="s">
        <v>104</v>
      </c>
      <c r="F29" s="8" t="s">
        <v>104</v>
      </c>
      <c r="G29" s="11" t="s">
        <v>104</v>
      </c>
      <c r="H29" s="13" t="s">
        <v>104</v>
      </c>
    </row>
    <row r="30" spans="1:8" ht="15.75" x14ac:dyDescent="0.25">
      <c r="A30" s="5"/>
      <c r="B30" s="8"/>
      <c r="C30" s="8" t="s">
        <v>102</v>
      </c>
      <c r="D30" s="8"/>
      <c r="E30" s="8"/>
      <c r="F30" s="8"/>
      <c r="G30" s="11">
        <f>SUM(G29:G29)</f>
        <v>0</v>
      </c>
      <c r="H30" s="14">
        <f>SUM(H29:H29)</f>
        <v>0</v>
      </c>
    </row>
    <row r="31" spans="1:8" ht="15.75" x14ac:dyDescent="0.25">
      <c r="A31" s="5"/>
      <c r="B31" s="8"/>
      <c r="C31" s="8" t="s">
        <v>105</v>
      </c>
      <c r="D31" s="8"/>
      <c r="E31" s="8"/>
      <c r="F31" s="8"/>
      <c r="G31" s="15">
        <f>SUM(G27,G30)</f>
        <v>4341.4979999999996</v>
      </c>
      <c r="H31" s="15">
        <f>SUM(H27,H30)</f>
        <v>91.595917</v>
      </c>
    </row>
    <row r="32" spans="1:8" ht="15.75" x14ac:dyDescent="0.25">
      <c r="A32" s="5"/>
      <c r="B32" s="8"/>
      <c r="C32" s="8"/>
      <c r="D32" s="8"/>
      <c r="E32" s="8"/>
      <c r="F32" s="8"/>
      <c r="G32" s="11"/>
      <c r="H32" s="13"/>
    </row>
    <row r="33" spans="1:8" ht="15.75" x14ac:dyDescent="0.25">
      <c r="A33" s="5"/>
      <c r="B33" s="8"/>
      <c r="C33" s="8" t="s">
        <v>106</v>
      </c>
      <c r="D33" s="8"/>
      <c r="E33" s="8"/>
      <c r="F33" s="8"/>
      <c r="G33" s="11"/>
      <c r="H33" s="13"/>
    </row>
    <row r="34" spans="1:8" ht="15.75" x14ac:dyDescent="0.25">
      <c r="A34" s="5"/>
      <c r="B34" s="8"/>
      <c r="C34" s="8" t="s">
        <v>107</v>
      </c>
      <c r="D34" s="8" t="s">
        <v>104</v>
      </c>
      <c r="E34" s="8" t="s">
        <v>104</v>
      </c>
      <c r="F34" s="8" t="s">
        <v>104</v>
      </c>
      <c r="G34" s="11" t="s">
        <v>104</v>
      </c>
      <c r="H34" s="13" t="s">
        <v>104</v>
      </c>
    </row>
    <row r="35" spans="1:8" ht="15.75" x14ac:dyDescent="0.25">
      <c r="A35" s="5"/>
      <c r="B35" s="8"/>
      <c r="C35" s="8" t="s">
        <v>102</v>
      </c>
      <c r="D35" s="8"/>
      <c r="E35" s="8"/>
      <c r="F35" s="8"/>
      <c r="G35" s="11">
        <f>SUM(G34:G34)</f>
        <v>0</v>
      </c>
      <c r="H35" s="14">
        <f>SUM(H34:H34)</f>
        <v>0</v>
      </c>
    </row>
    <row r="36" spans="1:8" ht="15.75" x14ac:dyDescent="0.25">
      <c r="A36" s="5"/>
      <c r="B36" s="8"/>
      <c r="C36" s="8"/>
      <c r="D36" s="8"/>
      <c r="E36" s="8"/>
      <c r="F36" s="8"/>
      <c r="G36" s="11"/>
      <c r="H36" s="13"/>
    </row>
    <row r="37" spans="1:8" ht="15.75" x14ac:dyDescent="0.25">
      <c r="A37" s="5"/>
      <c r="B37" s="8"/>
      <c r="C37" s="8" t="s">
        <v>113</v>
      </c>
      <c r="D37" s="8" t="s">
        <v>104</v>
      </c>
      <c r="E37" s="8" t="s">
        <v>104</v>
      </c>
      <c r="F37" s="8" t="s">
        <v>104</v>
      </c>
      <c r="G37" s="11" t="s">
        <v>104</v>
      </c>
      <c r="H37" s="13" t="s">
        <v>104</v>
      </c>
    </row>
    <row r="38" spans="1:8" ht="15.75" x14ac:dyDescent="0.25">
      <c r="A38" s="5"/>
      <c r="B38" s="8"/>
      <c r="C38" s="8" t="s">
        <v>102</v>
      </c>
      <c r="D38" s="8"/>
      <c r="E38" s="8"/>
      <c r="F38" s="8"/>
      <c r="G38" s="11">
        <f>SUM(G37:G37)</f>
        <v>0</v>
      </c>
      <c r="H38" s="14">
        <f>SUM(H37:H37)</f>
        <v>0</v>
      </c>
    </row>
    <row r="39" spans="1:8" ht="15.75" x14ac:dyDescent="0.25">
      <c r="A39" s="5"/>
      <c r="B39" s="8"/>
      <c r="C39" s="8" t="s">
        <v>105</v>
      </c>
      <c r="D39" s="8"/>
      <c r="E39" s="8"/>
      <c r="F39" s="8"/>
      <c r="G39" s="15">
        <f>SUM(G35,G38)</f>
        <v>0</v>
      </c>
      <c r="H39" s="15">
        <f>SUM(H35,H38)</f>
        <v>0</v>
      </c>
    </row>
    <row r="40" spans="1:8" ht="15.75" x14ac:dyDescent="0.25">
      <c r="A40" s="5"/>
      <c r="B40" s="8"/>
      <c r="C40" s="8"/>
      <c r="D40" s="8"/>
      <c r="E40" s="8"/>
      <c r="F40" s="8"/>
      <c r="G40" s="11"/>
      <c r="H40" s="13"/>
    </row>
    <row r="41" spans="1:8" ht="15.75" x14ac:dyDescent="0.25">
      <c r="A41" s="5"/>
      <c r="B41" s="8"/>
      <c r="C41" s="8" t="s">
        <v>114</v>
      </c>
      <c r="D41" s="8"/>
      <c r="E41" s="8"/>
      <c r="F41" s="8"/>
      <c r="G41" s="11"/>
      <c r="H41" s="13"/>
    </row>
    <row r="42" spans="1:8" ht="15.75" x14ac:dyDescent="0.25">
      <c r="A42" s="5"/>
      <c r="B42" s="8"/>
      <c r="C42" s="8" t="s">
        <v>115</v>
      </c>
      <c r="D42" s="8" t="s">
        <v>104</v>
      </c>
      <c r="E42" s="8" t="s">
        <v>104</v>
      </c>
      <c r="F42" s="8" t="s">
        <v>104</v>
      </c>
      <c r="G42" s="11" t="s">
        <v>104</v>
      </c>
      <c r="H42" s="13" t="s">
        <v>104</v>
      </c>
    </row>
    <row r="43" spans="1:8" ht="15.75" x14ac:dyDescent="0.25">
      <c r="A43" s="5"/>
      <c r="B43" s="8"/>
      <c r="C43" s="8" t="s">
        <v>102</v>
      </c>
      <c r="D43" s="8"/>
      <c r="E43" s="8"/>
      <c r="F43" s="8"/>
      <c r="G43" s="11">
        <f>SUM(G42:G42)</f>
        <v>0</v>
      </c>
      <c r="H43" s="14">
        <f>SUM(H42:H42)</f>
        <v>0</v>
      </c>
    </row>
    <row r="44" spans="1:8" ht="15.75" x14ac:dyDescent="0.25">
      <c r="A44" s="5"/>
      <c r="B44" s="8"/>
      <c r="C44" s="8"/>
      <c r="D44" s="8"/>
      <c r="E44" s="8"/>
      <c r="F44" s="8"/>
      <c r="G44" s="11"/>
      <c r="H44" s="13"/>
    </row>
    <row r="45" spans="1:8" ht="15.75" x14ac:dyDescent="0.25">
      <c r="A45" s="5"/>
      <c r="B45" s="8"/>
      <c r="C45" s="8" t="s">
        <v>119</v>
      </c>
      <c r="D45" s="8" t="s">
        <v>104</v>
      </c>
      <c r="E45" s="8" t="s">
        <v>104</v>
      </c>
      <c r="F45" s="8" t="s">
        <v>104</v>
      </c>
      <c r="G45" s="11" t="s">
        <v>104</v>
      </c>
      <c r="H45" s="13" t="s">
        <v>104</v>
      </c>
    </row>
    <row r="46" spans="1:8" ht="15.75" x14ac:dyDescent="0.25">
      <c r="A46" s="5"/>
      <c r="B46" s="8"/>
      <c r="C46" s="8" t="s">
        <v>102</v>
      </c>
      <c r="D46" s="8"/>
      <c r="E46" s="8"/>
      <c r="F46" s="8"/>
      <c r="G46" s="11">
        <f>SUM(G45:G45)</f>
        <v>0</v>
      </c>
      <c r="H46" s="14">
        <f>SUM(H45:H45)</f>
        <v>0</v>
      </c>
    </row>
    <row r="47" spans="1:8" ht="15.75" x14ac:dyDescent="0.25">
      <c r="A47" s="5"/>
      <c r="B47" s="8"/>
      <c r="C47" s="8"/>
      <c r="D47" s="8"/>
      <c r="E47" s="8"/>
      <c r="F47" s="8"/>
      <c r="G47" s="11"/>
      <c r="H47" s="13"/>
    </row>
    <row r="48" spans="1:8" ht="15.75" x14ac:dyDescent="0.25">
      <c r="A48" s="5"/>
      <c r="B48" s="8"/>
      <c r="C48" s="8" t="s">
        <v>120</v>
      </c>
      <c r="D48" s="8" t="s">
        <v>104</v>
      </c>
      <c r="E48" s="8" t="s">
        <v>104</v>
      </c>
      <c r="F48" s="8" t="s">
        <v>104</v>
      </c>
      <c r="G48" s="11" t="s">
        <v>104</v>
      </c>
      <c r="H48" s="13" t="s">
        <v>104</v>
      </c>
    </row>
    <row r="49" spans="1:8" ht="15.75" x14ac:dyDescent="0.25">
      <c r="A49" s="5"/>
      <c r="B49" s="8"/>
      <c r="C49" s="8" t="s">
        <v>102</v>
      </c>
      <c r="D49" s="8"/>
      <c r="E49" s="8"/>
      <c r="F49" s="8"/>
      <c r="G49" s="11">
        <f>SUM(G48:G48)</f>
        <v>0</v>
      </c>
      <c r="H49" s="14">
        <f>SUM(H48:H48)</f>
        <v>0</v>
      </c>
    </row>
    <row r="50" spans="1:8" ht="15.75" x14ac:dyDescent="0.25">
      <c r="A50" s="5"/>
      <c r="B50" s="8"/>
      <c r="C50" s="8" t="s">
        <v>105</v>
      </c>
      <c r="D50" s="8"/>
      <c r="E50" s="8"/>
      <c r="F50" s="8"/>
      <c r="G50" s="15">
        <f>SUM(G43,G46,G49)</f>
        <v>0</v>
      </c>
      <c r="H50" s="15">
        <f>SUM(H43,H46,H49)</f>
        <v>0</v>
      </c>
    </row>
    <row r="51" spans="1:8" ht="15.75" x14ac:dyDescent="0.25">
      <c r="A51" s="5"/>
      <c r="B51" s="8"/>
      <c r="C51" s="8"/>
      <c r="D51" s="8"/>
      <c r="E51" s="8"/>
      <c r="F51" s="8"/>
      <c r="G51" s="11"/>
      <c r="H51" s="13"/>
    </row>
    <row r="52" spans="1:8" ht="15.75" x14ac:dyDescent="0.25">
      <c r="A52" s="5"/>
      <c r="B52" s="8"/>
      <c r="C52" s="8" t="s">
        <v>121</v>
      </c>
      <c r="D52" s="8"/>
      <c r="E52" s="8"/>
      <c r="F52" s="8"/>
      <c r="G52" s="11"/>
      <c r="H52" s="13"/>
    </row>
    <row r="53" spans="1:8" ht="15.75" x14ac:dyDescent="0.25">
      <c r="A53" s="5"/>
      <c r="B53" s="8"/>
      <c r="C53" s="8" t="s">
        <v>122</v>
      </c>
      <c r="D53" s="8" t="s">
        <v>104</v>
      </c>
      <c r="E53" s="8" t="s">
        <v>104</v>
      </c>
      <c r="F53" s="8" t="s">
        <v>104</v>
      </c>
      <c r="G53" s="11" t="s">
        <v>104</v>
      </c>
      <c r="H53" s="13" t="s">
        <v>104</v>
      </c>
    </row>
    <row r="54" spans="1:8" ht="15.75" x14ac:dyDescent="0.25">
      <c r="A54" s="5"/>
      <c r="B54" s="8"/>
      <c r="C54" s="8" t="s">
        <v>102</v>
      </c>
      <c r="D54" s="8"/>
      <c r="E54" s="8"/>
      <c r="F54" s="8"/>
      <c r="G54" s="11">
        <f>SUM(G53:G53)</f>
        <v>0</v>
      </c>
      <c r="H54" s="14">
        <f>SUM(H53:H53)</f>
        <v>0</v>
      </c>
    </row>
    <row r="55" spans="1:8" ht="15.75" x14ac:dyDescent="0.25">
      <c r="A55" s="5"/>
      <c r="B55" s="8"/>
      <c r="C55" s="8" t="s">
        <v>105</v>
      </c>
      <c r="D55" s="8"/>
      <c r="E55" s="8"/>
      <c r="F55" s="8"/>
      <c r="G55" s="15">
        <f>SUM(G54)</f>
        <v>0</v>
      </c>
      <c r="H55" s="15">
        <f>SUM(H54)</f>
        <v>0</v>
      </c>
    </row>
    <row r="56" spans="1:8" ht="15.75" x14ac:dyDescent="0.25">
      <c r="A56" s="5"/>
      <c r="B56" s="8"/>
      <c r="C56" s="8"/>
      <c r="D56" s="8"/>
      <c r="E56" s="8"/>
      <c r="F56" s="8"/>
      <c r="G56" s="11"/>
      <c r="H56" s="13"/>
    </row>
    <row r="57" spans="1:8" ht="15.75" x14ac:dyDescent="0.25">
      <c r="A57" s="5"/>
      <c r="B57" s="8"/>
      <c r="C57" s="8" t="s">
        <v>123</v>
      </c>
      <c r="D57" s="8"/>
      <c r="E57" s="8"/>
      <c r="F57" s="8"/>
      <c r="G57" s="11"/>
      <c r="H57" s="13"/>
    </row>
    <row r="58" spans="1:8" ht="15.75" x14ac:dyDescent="0.25">
      <c r="A58" s="5"/>
      <c r="B58" s="8"/>
      <c r="C58" s="8" t="s">
        <v>124</v>
      </c>
      <c r="D58" s="8" t="s">
        <v>104</v>
      </c>
      <c r="E58" s="8" t="s">
        <v>104</v>
      </c>
      <c r="F58" s="8" t="s">
        <v>104</v>
      </c>
      <c r="G58" s="11" t="s">
        <v>104</v>
      </c>
      <c r="H58" s="13" t="s">
        <v>104</v>
      </c>
    </row>
    <row r="59" spans="1:8" ht="15.75" x14ac:dyDescent="0.25">
      <c r="A59" s="5"/>
      <c r="B59" s="8"/>
      <c r="C59" s="8" t="s">
        <v>102</v>
      </c>
      <c r="D59" s="8"/>
      <c r="E59" s="8"/>
      <c r="F59" s="8"/>
      <c r="G59" s="11">
        <f>SUM(G58:G58)</f>
        <v>0</v>
      </c>
      <c r="H59" s="14">
        <f>SUM(H58:H58)</f>
        <v>0</v>
      </c>
    </row>
    <row r="60" spans="1:8" ht="15.75" x14ac:dyDescent="0.25">
      <c r="A60" s="5"/>
      <c r="B60" s="8"/>
      <c r="C60" s="8"/>
      <c r="D60" s="8"/>
      <c r="E60" s="8"/>
      <c r="F60" s="8"/>
      <c r="G60" s="11"/>
      <c r="H60" s="13"/>
    </row>
    <row r="61" spans="1:8" ht="15.75" x14ac:dyDescent="0.25">
      <c r="A61" s="5"/>
      <c r="B61" s="8"/>
      <c r="C61" s="8" t="s">
        <v>125</v>
      </c>
      <c r="D61" s="8"/>
      <c r="E61" s="8"/>
      <c r="F61" s="8"/>
      <c r="G61" s="11"/>
      <c r="H61" s="13"/>
    </row>
    <row r="62" spans="1:8" ht="15.75" x14ac:dyDescent="0.25">
      <c r="A62" s="16">
        <v>15</v>
      </c>
      <c r="B62" s="17" t="s">
        <v>126</v>
      </c>
      <c r="C62" s="17" t="s">
        <v>127</v>
      </c>
      <c r="D62" s="17" t="s">
        <v>128</v>
      </c>
      <c r="E62" s="17" t="s">
        <v>18</v>
      </c>
      <c r="F62" s="17">
        <v>7191.3</v>
      </c>
      <c r="G62" s="18">
        <v>719.13</v>
      </c>
      <c r="H62" s="19">
        <v>15.172038000000001</v>
      </c>
    </row>
    <row r="63" spans="1:8" ht="15.75" x14ac:dyDescent="0.25">
      <c r="A63" s="5"/>
      <c r="B63" s="8"/>
      <c r="C63" s="8" t="s">
        <v>102</v>
      </c>
      <c r="D63" s="8"/>
      <c r="E63" s="8"/>
      <c r="F63" s="8"/>
      <c r="G63" s="11">
        <f>SUM(G62:G62)</f>
        <v>719.13</v>
      </c>
      <c r="H63" s="14">
        <f>SUM(H62:H62)</f>
        <v>15.172038000000001</v>
      </c>
    </row>
    <row r="64" spans="1:8" ht="15.75" x14ac:dyDescent="0.25">
      <c r="A64" s="5"/>
      <c r="B64" s="8"/>
      <c r="C64" s="8"/>
      <c r="D64" s="8"/>
      <c r="E64" s="8"/>
      <c r="F64" s="8"/>
      <c r="G64" s="11"/>
      <c r="H64" s="13"/>
    </row>
    <row r="65" spans="1:8" ht="15.75" x14ac:dyDescent="0.25">
      <c r="A65" s="5"/>
      <c r="B65" s="8"/>
      <c r="C65" s="8" t="s">
        <v>129</v>
      </c>
      <c r="D65" s="8"/>
      <c r="E65" s="8"/>
      <c r="F65" s="8"/>
      <c r="G65" s="11"/>
      <c r="H65" s="13"/>
    </row>
    <row r="66" spans="1:8" ht="15.75" x14ac:dyDescent="0.25">
      <c r="A66" s="16">
        <v>16</v>
      </c>
      <c r="B66" s="17" t="s">
        <v>128</v>
      </c>
      <c r="C66" s="17" t="s">
        <v>130</v>
      </c>
      <c r="D66" s="17" t="s">
        <v>128</v>
      </c>
      <c r="E66" s="17" t="s">
        <v>18</v>
      </c>
      <c r="F66" s="17">
        <v>0</v>
      </c>
      <c r="G66" s="18">
        <v>-320.79012999999998</v>
      </c>
      <c r="H66" s="19">
        <v>-6.7679559999999999</v>
      </c>
    </row>
    <row r="67" spans="1:8" ht="15.75" x14ac:dyDescent="0.25">
      <c r="A67" s="5"/>
      <c r="B67" s="8"/>
      <c r="C67" s="8" t="s">
        <v>102</v>
      </c>
      <c r="D67" s="8"/>
      <c r="E67" s="8"/>
      <c r="F67" s="8"/>
      <c r="G67" s="11">
        <f>SUM(G66:G66)</f>
        <v>-320.79012999999998</v>
      </c>
      <c r="H67" s="14">
        <f>SUM(H66:H66)</f>
        <v>-6.7679559999999999</v>
      </c>
    </row>
    <row r="68" spans="1:8" ht="15.75" x14ac:dyDescent="0.25">
      <c r="A68" s="5"/>
      <c r="B68" s="8"/>
      <c r="C68" s="8" t="s">
        <v>105</v>
      </c>
      <c r="D68" s="8"/>
      <c r="E68" s="8"/>
      <c r="F68" s="8"/>
      <c r="G68" s="15">
        <f>SUM(G59,G63,G67)</f>
        <v>398.33987000000002</v>
      </c>
      <c r="H68" s="15">
        <f>SUM(H59,H63,H67)</f>
        <v>8.4040820000000007</v>
      </c>
    </row>
    <row r="69" spans="1:8" ht="15.75" x14ac:dyDescent="0.25">
      <c r="A69" s="6"/>
      <c r="B69" s="9"/>
      <c r="C69" s="9" t="s">
        <v>131</v>
      </c>
      <c r="D69" s="9"/>
      <c r="E69" s="9"/>
      <c r="F69" s="9"/>
      <c r="G69" s="15">
        <f>SUM(G31,G39,G50,G55,G68)</f>
        <v>4739.8378699999994</v>
      </c>
      <c r="H69" s="15">
        <f>SUM(H31,H39,H50,H55,H68)</f>
        <v>99.999999000000003</v>
      </c>
    </row>
    <row r="70" spans="1:8" x14ac:dyDescent="0.25">
      <c r="G70" s="3"/>
    </row>
    <row r="71" spans="1:8" x14ac:dyDescent="0.25">
      <c r="C71" t="s">
        <v>479</v>
      </c>
      <c r="D71" t="s">
        <v>505</v>
      </c>
    </row>
    <row r="72" spans="1:8" ht="45" x14ac:dyDescent="0.25">
      <c r="C72" s="31" t="s">
        <v>463</v>
      </c>
      <c r="D72" s="31" t="s">
        <v>480</v>
      </c>
      <c r="E72" s="31" t="s">
        <v>481</v>
      </c>
      <c r="F72" s="31" t="s">
        <v>482</v>
      </c>
      <c r="G72" s="31" t="s">
        <v>483</v>
      </c>
    </row>
    <row r="73" spans="1:8" x14ac:dyDescent="0.25">
      <c r="C73" s="21"/>
      <c r="D73" s="21"/>
      <c r="E73" s="21"/>
      <c r="F73" s="21"/>
      <c r="G73" s="21"/>
    </row>
    <row r="74" spans="1:8" x14ac:dyDescent="0.25">
      <c r="C74" s="21" t="s">
        <v>506</v>
      </c>
      <c r="D74" s="21"/>
      <c r="E74" s="21"/>
      <c r="F74" s="21"/>
      <c r="G74" s="21"/>
    </row>
    <row r="75" spans="1:8" x14ac:dyDescent="0.25">
      <c r="C75" s="21" t="s">
        <v>507</v>
      </c>
      <c r="D75" s="21"/>
      <c r="E75" s="44"/>
      <c r="F75" s="44"/>
      <c r="G75" s="44"/>
    </row>
    <row r="76" spans="1:8" x14ac:dyDescent="0.25">
      <c r="C76" s="21" t="s">
        <v>484</v>
      </c>
      <c r="D76" s="41" t="s">
        <v>478</v>
      </c>
    </row>
    <row r="77" spans="1:8" x14ac:dyDescent="0.25">
      <c r="C77" s="21" t="s">
        <v>485</v>
      </c>
      <c r="D77" s="41" t="s">
        <v>478</v>
      </c>
    </row>
    <row r="78" spans="1:8" x14ac:dyDescent="0.25">
      <c r="C78" s="21" t="s">
        <v>486</v>
      </c>
      <c r="D78" s="41" t="s">
        <v>478</v>
      </c>
    </row>
    <row r="79" spans="1:8" x14ac:dyDescent="0.25">
      <c r="C79" s="21" t="s">
        <v>487</v>
      </c>
      <c r="D79" s="41" t="s">
        <v>478</v>
      </c>
    </row>
    <row r="80" spans="1:8" x14ac:dyDescent="0.25">
      <c r="C80" s="21" t="s">
        <v>488</v>
      </c>
      <c r="D80" s="41" t="s">
        <v>478</v>
      </c>
    </row>
    <row r="81" spans="3:7" x14ac:dyDescent="0.25">
      <c r="G81" s="3"/>
    </row>
    <row r="82" spans="3:7" x14ac:dyDescent="0.25">
      <c r="C82" t="s">
        <v>489</v>
      </c>
      <c r="D82" t="s">
        <v>505</v>
      </c>
      <c r="G82" s="3"/>
    </row>
    <row r="83" spans="3:7" ht="45" x14ac:dyDescent="0.25">
      <c r="C83" s="33" t="s">
        <v>463</v>
      </c>
      <c r="D83" s="31" t="s">
        <v>464</v>
      </c>
      <c r="E83" s="31" t="s">
        <v>465</v>
      </c>
      <c r="F83" s="31" t="s">
        <v>466</v>
      </c>
      <c r="G83" s="31" t="s">
        <v>467</v>
      </c>
    </row>
    <row r="84" spans="3:7" x14ac:dyDescent="0.25">
      <c r="C84" s="21"/>
      <c r="D84" s="21"/>
      <c r="E84" s="25"/>
      <c r="F84" s="22"/>
      <c r="G84" s="24"/>
    </row>
    <row r="85" spans="3:7" x14ac:dyDescent="0.25">
      <c r="C85" s="27" t="s">
        <v>471</v>
      </c>
      <c r="D85" s="28"/>
      <c r="E85" s="28"/>
      <c r="F85" s="28"/>
      <c r="G85" s="24"/>
    </row>
    <row r="86" spans="3:7" ht="32.25" customHeight="1" x14ac:dyDescent="0.25">
      <c r="C86" s="34" t="s">
        <v>472</v>
      </c>
      <c r="D86" s="35"/>
      <c r="E86" s="35"/>
      <c r="F86" s="35"/>
      <c r="G86" s="36"/>
    </row>
    <row r="87" spans="3:7" x14ac:dyDescent="0.25">
      <c r="C87" s="32" t="s">
        <v>473</v>
      </c>
      <c r="D87" s="41" t="s">
        <v>478</v>
      </c>
    </row>
    <row r="88" spans="3:7" x14ac:dyDescent="0.25">
      <c r="C88" s="32" t="s">
        <v>490</v>
      </c>
      <c r="D88" s="41" t="s">
        <v>478</v>
      </c>
    </row>
    <row r="89" spans="3:7" x14ac:dyDescent="0.25">
      <c r="C89" s="32" t="s">
        <v>474</v>
      </c>
      <c r="D89" s="41" t="s">
        <v>478</v>
      </c>
    </row>
    <row r="90" spans="3:7" x14ac:dyDescent="0.25">
      <c r="C90" s="32" t="s">
        <v>475</v>
      </c>
      <c r="D90" s="41" t="s">
        <v>478</v>
      </c>
    </row>
    <row r="91" spans="3:7" x14ac:dyDescent="0.25">
      <c r="C91" s="32" t="s">
        <v>476</v>
      </c>
      <c r="D91" s="41" t="s">
        <v>478</v>
      </c>
    </row>
    <row r="93" spans="3:7" x14ac:dyDescent="0.25">
      <c r="C93" t="s">
        <v>491</v>
      </c>
      <c r="D93" t="s">
        <v>505</v>
      </c>
    </row>
    <row r="94" spans="3:7" ht="30" x14ac:dyDescent="0.25">
      <c r="C94" s="31" t="s">
        <v>492</v>
      </c>
      <c r="D94" s="31" t="s">
        <v>493</v>
      </c>
      <c r="E94" s="31" t="s">
        <v>494</v>
      </c>
      <c r="F94" s="31" t="s">
        <v>495</v>
      </c>
    </row>
    <row r="95" spans="3:7" x14ac:dyDescent="0.25">
      <c r="C95" s="21"/>
      <c r="D95" s="21"/>
      <c r="E95" s="21"/>
      <c r="F95" s="21"/>
    </row>
    <row r="96" spans="3:7" x14ac:dyDescent="0.25">
      <c r="C96" s="21" t="s">
        <v>496</v>
      </c>
      <c r="D96" s="37"/>
      <c r="E96" s="37"/>
      <c r="F96" s="37"/>
    </row>
    <row r="97" spans="3:7" x14ac:dyDescent="0.25">
      <c r="C97" s="32" t="s">
        <v>497</v>
      </c>
      <c r="D97" s="38"/>
      <c r="E97" s="39"/>
      <c r="F97" s="40"/>
    </row>
    <row r="98" spans="3:7" x14ac:dyDescent="0.25">
      <c r="C98" s="21" t="s">
        <v>498</v>
      </c>
      <c r="D98" s="41" t="s">
        <v>478</v>
      </c>
    </row>
    <row r="99" spans="3:7" x14ac:dyDescent="0.25">
      <c r="C99" s="21" t="s">
        <v>499</v>
      </c>
      <c r="D99" s="41" t="s">
        <v>478</v>
      </c>
    </row>
    <row r="100" spans="3:7" x14ac:dyDescent="0.25">
      <c r="C100" s="21" t="s">
        <v>500</v>
      </c>
      <c r="D100" s="41" t="s">
        <v>478</v>
      </c>
    </row>
    <row r="102" spans="3:7" x14ac:dyDescent="0.25">
      <c r="C102" t="s">
        <v>501</v>
      </c>
      <c r="D102" t="s">
        <v>505</v>
      </c>
    </row>
    <row r="103" spans="3:7" ht="45" x14ac:dyDescent="0.25">
      <c r="C103" s="31" t="s">
        <v>492</v>
      </c>
      <c r="D103" s="31" t="s">
        <v>502</v>
      </c>
      <c r="E103" s="31" t="s">
        <v>493</v>
      </c>
      <c r="F103" s="31" t="s">
        <v>494</v>
      </c>
      <c r="G103" s="31" t="s">
        <v>495</v>
      </c>
    </row>
    <row r="104" spans="3:7" x14ac:dyDescent="0.25">
      <c r="C104" s="21"/>
      <c r="D104" s="21"/>
      <c r="E104" s="21"/>
      <c r="F104" s="21"/>
      <c r="G104" s="21"/>
    </row>
    <row r="105" spans="3:7" x14ac:dyDescent="0.25">
      <c r="C105" s="21" t="s">
        <v>503</v>
      </c>
      <c r="D105" s="32"/>
      <c r="E105" s="32"/>
      <c r="F105" s="32"/>
      <c r="G105" s="32"/>
    </row>
    <row r="106" spans="3:7" x14ac:dyDescent="0.25">
      <c r="C106" s="21" t="s">
        <v>504</v>
      </c>
      <c r="D106" s="21"/>
      <c r="E106" s="21"/>
      <c r="F106" s="21"/>
      <c r="G106" s="21"/>
    </row>
    <row r="107" spans="3:7" x14ac:dyDescent="0.25">
      <c r="C107" s="21" t="s">
        <v>498</v>
      </c>
      <c r="D107" s="41" t="s">
        <v>478</v>
      </c>
    </row>
    <row r="108" spans="3:7" x14ac:dyDescent="0.25">
      <c r="C108" s="21" t="s">
        <v>499</v>
      </c>
      <c r="D108" s="41" t="s">
        <v>478</v>
      </c>
    </row>
    <row r="109" spans="3:7" x14ac:dyDescent="0.25">
      <c r="C109" s="21" t="s">
        <v>500</v>
      </c>
      <c r="D109" s="41" t="s">
        <v>478</v>
      </c>
    </row>
    <row r="110" spans="3:7" x14ac:dyDescent="0.25">
      <c r="G110" s="3"/>
    </row>
    <row r="111" spans="3:7" x14ac:dyDescent="0.25">
      <c r="C111" t="s">
        <v>132</v>
      </c>
      <c r="G111" s="3"/>
    </row>
    <row r="112" spans="3:7" x14ac:dyDescent="0.25">
      <c r="G112" s="3"/>
    </row>
    <row r="113" spans="2:7" x14ac:dyDescent="0.25">
      <c r="B113" t="s">
        <v>133</v>
      </c>
      <c r="C113" t="s">
        <v>134</v>
      </c>
      <c r="G113" s="3"/>
    </row>
    <row r="114" spans="2:7" x14ac:dyDescent="0.25">
      <c r="B114" t="s">
        <v>135</v>
      </c>
      <c r="C114" t="s">
        <v>136</v>
      </c>
      <c r="G114" s="3"/>
    </row>
    <row r="115" spans="2:7" x14ac:dyDescent="0.25">
      <c r="B115" t="s">
        <v>137</v>
      </c>
      <c r="C115" t="s">
        <v>138</v>
      </c>
      <c r="G115" s="3"/>
    </row>
    <row r="116" spans="2:7" x14ac:dyDescent="0.25">
      <c r="C116" t="s">
        <v>380</v>
      </c>
      <c r="G116" s="3"/>
    </row>
    <row r="117" spans="2:7" x14ac:dyDescent="0.25">
      <c r="C117" t="s">
        <v>381</v>
      </c>
      <c r="G117" s="3"/>
    </row>
    <row r="118" spans="2:7" x14ac:dyDescent="0.25">
      <c r="C118" t="s">
        <v>382</v>
      </c>
      <c r="G118" s="3"/>
    </row>
    <row r="119" spans="2:7" x14ac:dyDescent="0.25">
      <c r="C119" t="s">
        <v>383</v>
      </c>
      <c r="G119" s="3"/>
    </row>
    <row r="120" spans="2:7" x14ac:dyDescent="0.25">
      <c r="B120" t="s">
        <v>143</v>
      </c>
      <c r="C120" t="s">
        <v>144</v>
      </c>
      <c r="G120" s="3"/>
    </row>
    <row r="121" spans="2:7" x14ac:dyDescent="0.25">
      <c r="C121" t="s">
        <v>384</v>
      </c>
      <c r="G121" s="3"/>
    </row>
    <row r="122" spans="2:7" x14ac:dyDescent="0.25">
      <c r="C122" t="s">
        <v>385</v>
      </c>
      <c r="G122" s="3"/>
    </row>
    <row r="123" spans="2:7" x14ac:dyDescent="0.25">
      <c r="C123" t="s">
        <v>386</v>
      </c>
      <c r="G123" s="3"/>
    </row>
    <row r="124" spans="2:7" x14ac:dyDescent="0.25">
      <c r="C124" t="s">
        <v>387</v>
      </c>
      <c r="G124" s="3"/>
    </row>
    <row r="125" spans="2:7" x14ac:dyDescent="0.25">
      <c r="B125" t="s">
        <v>149</v>
      </c>
      <c r="C125" t="s">
        <v>150</v>
      </c>
      <c r="G125" s="3"/>
    </row>
    <row r="126" spans="2:7" x14ac:dyDescent="0.25">
      <c r="C126" t="s">
        <v>151</v>
      </c>
      <c r="G126" s="3"/>
    </row>
    <row r="127" spans="2:7" x14ac:dyDescent="0.25">
      <c r="B127" t="s">
        <v>152</v>
      </c>
      <c r="C127" t="s">
        <v>153</v>
      </c>
      <c r="G127" s="3"/>
    </row>
    <row r="128" spans="2:7" x14ac:dyDescent="0.25">
      <c r="B128" t="s">
        <v>154</v>
      </c>
      <c r="C128" t="s">
        <v>155</v>
      </c>
      <c r="G128" s="3"/>
    </row>
    <row r="129" spans="2:7" x14ac:dyDescent="0.25">
      <c r="B129" t="s">
        <v>156</v>
      </c>
      <c r="C129" t="s">
        <v>458</v>
      </c>
      <c r="G129" s="3"/>
    </row>
    <row r="130" spans="2:7" x14ac:dyDescent="0.25">
      <c r="B130" t="s">
        <v>157</v>
      </c>
      <c r="C130" t="s">
        <v>158</v>
      </c>
      <c r="G130" s="3"/>
    </row>
    <row r="131" spans="2:7" x14ac:dyDescent="0.25">
      <c r="G131" s="3"/>
    </row>
    <row r="132" spans="2:7" x14ac:dyDescent="0.25">
      <c r="G132" s="3"/>
    </row>
    <row r="133" spans="2:7" x14ac:dyDescent="0.25">
      <c r="G133" s="3"/>
    </row>
    <row r="134" spans="2:7" x14ac:dyDescent="0.25">
      <c r="G134" s="3"/>
    </row>
    <row r="135" spans="2:7" x14ac:dyDescent="0.25">
      <c r="G135" s="3"/>
    </row>
    <row r="136" spans="2:7" x14ac:dyDescent="0.25">
      <c r="G136" s="3"/>
    </row>
    <row r="137" spans="2:7" x14ac:dyDescent="0.25">
      <c r="G137" s="3"/>
    </row>
    <row r="138" spans="2:7" x14ac:dyDescent="0.25">
      <c r="G138" s="3"/>
    </row>
    <row r="139" spans="2:7" x14ac:dyDescent="0.25">
      <c r="G139" s="3"/>
    </row>
    <row r="140" spans="2:7" x14ac:dyDescent="0.25">
      <c r="G140" s="3"/>
    </row>
  </sheetData>
  <sheetProtection selectLockedCells="1"/>
  <mergeCells count="3">
    <mergeCell ref="C85:F85"/>
    <mergeCell ref="C86:G86"/>
    <mergeCell ref="D96:F9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90" zoomScale="70" zoomScaleNormal="70" workbookViewId="0">
      <selection activeCell="D148" sqref="D148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388</v>
      </c>
    </row>
    <row r="3" spans="1:8" x14ac:dyDescent="0.25">
      <c r="C3" t="s">
        <v>2</v>
      </c>
    </row>
    <row r="5" spans="1:8" x14ac:dyDescent="0.25">
      <c r="C5" t="s">
        <v>389</v>
      </c>
    </row>
    <row r="6" spans="1:8" x14ac:dyDescent="0.25">
      <c r="C6" t="s">
        <v>390</v>
      </c>
    </row>
    <row r="7" spans="1:8" x14ac:dyDescent="0.25">
      <c r="C7" t="s">
        <v>391</v>
      </c>
    </row>
    <row r="8" spans="1:8" x14ac:dyDescent="0.25">
      <c r="C8" t="s">
        <v>392</v>
      </c>
    </row>
    <row r="9" spans="1:8" ht="15.75" x14ac:dyDescent="0.25">
      <c r="A9" s="4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10" t="s">
        <v>12</v>
      </c>
      <c r="H9" s="12" t="s">
        <v>13</v>
      </c>
    </row>
    <row r="10" spans="1:8" ht="15.75" x14ac:dyDescent="0.25">
      <c r="A10" s="5"/>
      <c r="B10" s="8"/>
      <c r="C10" s="8"/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14</v>
      </c>
      <c r="D11" s="8"/>
      <c r="E11" s="8"/>
      <c r="F11" s="8"/>
      <c r="G11" s="11"/>
      <c r="H11" s="13"/>
    </row>
    <row r="12" spans="1:8" ht="15.75" x14ac:dyDescent="0.25">
      <c r="A12" s="5"/>
      <c r="B12" s="8"/>
      <c r="C12" s="8" t="s">
        <v>15</v>
      </c>
      <c r="D12" s="8"/>
      <c r="E12" s="8"/>
      <c r="F12" s="8"/>
      <c r="G12" s="11"/>
      <c r="H12" s="13"/>
    </row>
    <row r="13" spans="1:8" ht="15.75" x14ac:dyDescent="0.25">
      <c r="A13" s="16">
        <v>1</v>
      </c>
      <c r="B13" s="17" t="s">
        <v>34</v>
      </c>
      <c r="C13" s="17" t="s">
        <v>35</v>
      </c>
      <c r="D13" s="17" t="s">
        <v>18</v>
      </c>
      <c r="E13" s="17" t="s">
        <v>36</v>
      </c>
      <c r="F13" s="17">
        <v>311642</v>
      </c>
      <c r="G13" s="18">
        <v>2998.6193199999998</v>
      </c>
      <c r="H13" s="19">
        <v>5.946879</v>
      </c>
    </row>
    <row r="14" spans="1:8" ht="15.75" x14ac:dyDescent="0.25">
      <c r="A14" s="16">
        <v>2</v>
      </c>
      <c r="B14" s="17" t="s">
        <v>393</v>
      </c>
      <c r="C14" s="17" t="s">
        <v>394</v>
      </c>
      <c r="D14" s="17" t="s">
        <v>18</v>
      </c>
      <c r="E14" s="17" t="s">
        <v>395</v>
      </c>
      <c r="F14" s="17">
        <v>2440000</v>
      </c>
      <c r="G14" s="18">
        <v>2483.92</v>
      </c>
      <c r="H14" s="19">
        <v>4.9261249999999999</v>
      </c>
    </row>
    <row r="15" spans="1:8" ht="15.75" x14ac:dyDescent="0.25">
      <c r="A15" s="16">
        <v>3</v>
      </c>
      <c r="B15" s="17" t="s">
        <v>23</v>
      </c>
      <c r="C15" s="17" t="s">
        <v>24</v>
      </c>
      <c r="D15" s="17" t="s">
        <v>18</v>
      </c>
      <c r="E15" s="17" t="s">
        <v>25</v>
      </c>
      <c r="F15" s="17">
        <v>1067750</v>
      </c>
      <c r="G15" s="18">
        <v>2430.73288</v>
      </c>
      <c r="H15" s="19">
        <v>4.8206439999999997</v>
      </c>
    </row>
    <row r="16" spans="1:8" ht="15.75" x14ac:dyDescent="0.25">
      <c r="A16" s="16">
        <v>4</v>
      </c>
      <c r="B16" s="17" t="s">
        <v>62</v>
      </c>
      <c r="C16" s="17" t="s">
        <v>63</v>
      </c>
      <c r="D16" s="17" t="s">
        <v>18</v>
      </c>
      <c r="E16" s="17" t="s">
        <v>64</v>
      </c>
      <c r="F16" s="17">
        <v>554000</v>
      </c>
      <c r="G16" s="18">
        <v>2315.9969999999998</v>
      </c>
      <c r="H16" s="19">
        <v>4.5930989999999996</v>
      </c>
    </row>
    <row r="17" spans="1:8" ht="15.75" x14ac:dyDescent="0.25">
      <c r="A17" s="16">
        <v>5</v>
      </c>
      <c r="B17" s="17" t="s">
        <v>84</v>
      </c>
      <c r="C17" s="17" t="s">
        <v>85</v>
      </c>
      <c r="D17" s="17" t="s">
        <v>18</v>
      </c>
      <c r="E17" s="17" t="s">
        <v>86</v>
      </c>
      <c r="F17" s="17">
        <v>39530</v>
      </c>
      <c r="G17" s="18">
        <v>1896.3924500000001</v>
      </c>
      <c r="H17" s="19">
        <v>3.7609370000000002</v>
      </c>
    </row>
    <row r="18" spans="1:8" ht="15.75" x14ac:dyDescent="0.25">
      <c r="A18" s="16">
        <v>6</v>
      </c>
      <c r="B18" s="17" t="s">
        <v>47</v>
      </c>
      <c r="C18" s="17" t="s">
        <v>48</v>
      </c>
      <c r="D18" s="17" t="s">
        <v>18</v>
      </c>
      <c r="E18" s="17" t="s">
        <v>41</v>
      </c>
      <c r="F18" s="17">
        <v>294023</v>
      </c>
      <c r="G18" s="18">
        <v>1756.64041</v>
      </c>
      <c r="H18" s="19">
        <v>3.4837799999999999</v>
      </c>
    </row>
    <row r="19" spans="1:8" ht="15.75" x14ac:dyDescent="0.25">
      <c r="A19" s="16">
        <v>7</v>
      </c>
      <c r="B19" s="17" t="s">
        <v>98</v>
      </c>
      <c r="C19" s="17" t="s">
        <v>99</v>
      </c>
      <c r="D19" s="17" t="s">
        <v>18</v>
      </c>
      <c r="E19" s="17" t="s">
        <v>22</v>
      </c>
      <c r="F19" s="17">
        <v>260000</v>
      </c>
      <c r="G19" s="18">
        <v>1723.15</v>
      </c>
      <c r="H19" s="19">
        <v>3.4173610000000001</v>
      </c>
    </row>
    <row r="20" spans="1:8" ht="15.75" x14ac:dyDescent="0.25">
      <c r="A20" s="16">
        <v>8</v>
      </c>
      <c r="B20" s="17" t="s">
        <v>31</v>
      </c>
      <c r="C20" s="17" t="s">
        <v>32</v>
      </c>
      <c r="D20" s="17" t="s">
        <v>18</v>
      </c>
      <c r="E20" s="17" t="s">
        <v>33</v>
      </c>
      <c r="F20" s="17">
        <v>182050</v>
      </c>
      <c r="G20" s="18">
        <v>1719.2801999999999</v>
      </c>
      <c r="H20" s="19">
        <v>3.4096869999999999</v>
      </c>
    </row>
    <row r="21" spans="1:8" ht="15.75" x14ac:dyDescent="0.25">
      <c r="A21" s="16">
        <v>9</v>
      </c>
      <c r="B21" s="17" t="s">
        <v>77</v>
      </c>
      <c r="C21" s="17" t="s">
        <v>78</v>
      </c>
      <c r="D21" s="17" t="s">
        <v>18</v>
      </c>
      <c r="E21" s="17" t="s">
        <v>79</v>
      </c>
      <c r="F21" s="17">
        <v>1842500</v>
      </c>
      <c r="G21" s="18">
        <v>1638.9037499999999</v>
      </c>
      <c r="H21" s="19">
        <v>3.250283</v>
      </c>
    </row>
    <row r="22" spans="1:8" ht="15.75" x14ac:dyDescent="0.25">
      <c r="A22" s="16">
        <v>10</v>
      </c>
      <c r="B22" s="17" t="s">
        <v>175</v>
      </c>
      <c r="C22" s="17" t="s">
        <v>176</v>
      </c>
      <c r="D22" s="17" t="s">
        <v>18</v>
      </c>
      <c r="E22" s="17" t="s">
        <v>177</v>
      </c>
      <c r="F22" s="17">
        <v>11957</v>
      </c>
      <c r="G22" s="18">
        <v>1600.6537000000001</v>
      </c>
      <c r="H22" s="19">
        <v>3.174426</v>
      </c>
    </row>
    <row r="23" spans="1:8" ht="15.75" x14ac:dyDescent="0.25">
      <c r="A23" s="16">
        <v>11</v>
      </c>
      <c r="B23" s="17" t="s">
        <v>65</v>
      </c>
      <c r="C23" s="17" t="s">
        <v>66</v>
      </c>
      <c r="D23" s="17" t="s">
        <v>18</v>
      </c>
      <c r="E23" s="17" t="s">
        <v>67</v>
      </c>
      <c r="F23" s="17">
        <v>3400000</v>
      </c>
      <c r="G23" s="18">
        <v>1540.2</v>
      </c>
      <c r="H23" s="19">
        <v>3.0545339999999999</v>
      </c>
    </row>
    <row r="24" spans="1:8" ht="15.75" x14ac:dyDescent="0.25">
      <c r="A24" s="16">
        <v>12</v>
      </c>
      <c r="B24" s="17" t="s">
        <v>42</v>
      </c>
      <c r="C24" s="17" t="s">
        <v>43</v>
      </c>
      <c r="D24" s="17" t="s">
        <v>18</v>
      </c>
      <c r="E24" s="17" t="s">
        <v>25</v>
      </c>
      <c r="F24" s="17">
        <v>141100</v>
      </c>
      <c r="G24" s="18">
        <v>1501.5156500000001</v>
      </c>
      <c r="H24" s="19">
        <v>2.9778150000000001</v>
      </c>
    </row>
    <row r="25" spans="1:8" ht="15.75" x14ac:dyDescent="0.25">
      <c r="A25" s="16">
        <v>13</v>
      </c>
      <c r="B25" s="17" t="s">
        <v>39</v>
      </c>
      <c r="C25" s="17" t="s">
        <v>40</v>
      </c>
      <c r="D25" s="17" t="s">
        <v>18</v>
      </c>
      <c r="E25" s="17" t="s">
        <v>41</v>
      </c>
      <c r="F25" s="17">
        <v>407819</v>
      </c>
      <c r="G25" s="18">
        <v>1391.4784299999999</v>
      </c>
      <c r="H25" s="19">
        <v>2.7595879999999999</v>
      </c>
    </row>
    <row r="26" spans="1:8" ht="15.75" x14ac:dyDescent="0.25">
      <c r="A26" s="16">
        <v>14</v>
      </c>
      <c r="B26" s="17" t="s">
        <v>29</v>
      </c>
      <c r="C26" s="17" t="s">
        <v>30</v>
      </c>
      <c r="D26" s="17" t="s">
        <v>18</v>
      </c>
      <c r="E26" s="17" t="s">
        <v>25</v>
      </c>
      <c r="F26" s="17">
        <v>82969</v>
      </c>
      <c r="G26" s="18">
        <v>1299.9168099999999</v>
      </c>
      <c r="H26" s="19">
        <v>2.5780029999999998</v>
      </c>
    </row>
    <row r="27" spans="1:8" ht="15.75" x14ac:dyDescent="0.25">
      <c r="A27" s="16">
        <v>15</v>
      </c>
      <c r="B27" s="17" t="s">
        <v>203</v>
      </c>
      <c r="C27" s="17" t="s">
        <v>204</v>
      </c>
      <c r="D27" s="17" t="s">
        <v>18</v>
      </c>
      <c r="E27" s="17" t="s">
        <v>19</v>
      </c>
      <c r="F27" s="17">
        <v>8180000</v>
      </c>
      <c r="G27" s="18">
        <v>1288.3499999999999</v>
      </c>
      <c r="H27" s="19">
        <v>2.5550630000000001</v>
      </c>
    </row>
    <row r="28" spans="1:8" ht="15.75" x14ac:dyDescent="0.25">
      <c r="A28" s="16">
        <v>16</v>
      </c>
      <c r="B28" s="17" t="s">
        <v>250</v>
      </c>
      <c r="C28" s="17" t="s">
        <v>251</v>
      </c>
      <c r="D28" s="17" t="s">
        <v>18</v>
      </c>
      <c r="E28" s="17" t="s">
        <v>86</v>
      </c>
      <c r="F28" s="17">
        <v>58247</v>
      </c>
      <c r="G28" s="18">
        <v>1130.74901</v>
      </c>
      <c r="H28" s="19">
        <v>2.2425079999999999</v>
      </c>
    </row>
    <row r="29" spans="1:8" ht="15.75" x14ac:dyDescent="0.25">
      <c r="A29" s="16">
        <v>17</v>
      </c>
      <c r="B29" s="17" t="s">
        <v>26</v>
      </c>
      <c r="C29" s="17" t="s">
        <v>27</v>
      </c>
      <c r="D29" s="17" t="s">
        <v>18</v>
      </c>
      <c r="E29" s="17" t="s">
        <v>28</v>
      </c>
      <c r="F29" s="17">
        <v>92173</v>
      </c>
      <c r="G29" s="18">
        <v>1130.7322799999999</v>
      </c>
      <c r="H29" s="19">
        <v>2.2424750000000002</v>
      </c>
    </row>
    <row r="30" spans="1:8" ht="15.75" x14ac:dyDescent="0.25">
      <c r="A30" s="16">
        <v>18</v>
      </c>
      <c r="B30" s="17" t="s">
        <v>49</v>
      </c>
      <c r="C30" s="17" t="s">
        <v>50</v>
      </c>
      <c r="D30" s="17" t="s">
        <v>18</v>
      </c>
      <c r="E30" s="17" t="s">
        <v>51</v>
      </c>
      <c r="F30" s="17">
        <v>120600</v>
      </c>
      <c r="G30" s="18">
        <v>1124.8362</v>
      </c>
      <c r="H30" s="19">
        <v>2.230782</v>
      </c>
    </row>
    <row r="31" spans="1:8" ht="15.75" x14ac:dyDescent="0.25">
      <c r="A31" s="16">
        <v>19</v>
      </c>
      <c r="B31" s="17" t="s">
        <v>396</v>
      </c>
      <c r="C31" s="17" t="s">
        <v>397</v>
      </c>
      <c r="D31" s="17" t="s">
        <v>18</v>
      </c>
      <c r="E31" s="17" t="s">
        <v>56</v>
      </c>
      <c r="F31" s="17">
        <v>1830000</v>
      </c>
      <c r="G31" s="18">
        <v>1042.1849999999999</v>
      </c>
      <c r="H31" s="19">
        <v>2.0668669999999998</v>
      </c>
    </row>
    <row r="32" spans="1:8" ht="15.75" x14ac:dyDescent="0.25">
      <c r="A32" s="16">
        <v>20</v>
      </c>
      <c r="B32" s="17" t="s">
        <v>163</v>
      </c>
      <c r="C32" s="17" t="s">
        <v>164</v>
      </c>
      <c r="D32" s="17" t="s">
        <v>18</v>
      </c>
      <c r="E32" s="17" t="s">
        <v>89</v>
      </c>
      <c r="F32" s="17">
        <v>579127</v>
      </c>
      <c r="G32" s="18">
        <v>986.83240999999998</v>
      </c>
      <c r="H32" s="19">
        <v>1.9570920000000001</v>
      </c>
    </row>
    <row r="33" spans="1:8" ht="15.75" x14ac:dyDescent="0.25">
      <c r="A33" s="16">
        <v>21</v>
      </c>
      <c r="B33" s="17" t="s">
        <v>398</v>
      </c>
      <c r="C33" s="17" t="s">
        <v>399</v>
      </c>
      <c r="D33" s="17" t="s">
        <v>18</v>
      </c>
      <c r="E33" s="17" t="s">
        <v>86</v>
      </c>
      <c r="F33" s="17">
        <v>237453</v>
      </c>
      <c r="G33" s="18">
        <v>963.46555000000001</v>
      </c>
      <c r="H33" s="19">
        <v>1.9107499999999999</v>
      </c>
    </row>
    <row r="34" spans="1:8" ht="15.75" x14ac:dyDescent="0.25">
      <c r="A34" s="16">
        <v>22</v>
      </c>
      <c r="B34" s="17" t="s">
        <v>400</v>
      </c>
      <c r="C34" s="17" t="s">
        <v>401</v>
      </c>
      <c r="D34" s="17" t="s">
        <v>18</v>
      </c>
      <c r="E34" s="17" t="s">
        <v>41</v>
      </c>
      <c r="F34" s="17">
        <v>1158000</v>
      </c>
      <c r="G34" s="18">
        <v>855.76199999999994</v>
      </c>
      <c r="H34" s="19">
        <v>1.697152</v>
      </c>
    </row>
    <row r="35" spans="1:8" ht="15.75" x14ac:dyDescent="0.25">
      <c r="A35" s="16">
        <v>23</v>
      </c>
      <c r="B35" s="17" t="s">
        <v>74</v>
      </c>
      <c r="C35" s="17" t="s">
        <v>75</v>
      </c>
      <c r="D35" s="17" t="s">
        <v>18</v>
      </c>
      <c r="E35" s="17" t="s">
        <v>76</v>
      </c>
      <c r="F35" s="17">
        <v>654000</v>
      </c>
      <c r="G35" s="18">
        <v>743.27099999999996</v>
      </c>
      <c r="H35" s="19">
        <v>1.474059</v>
      </c>
    </row>
    <row r="36" spans="1:8" ht="15.75" x14ac:dyDescent="0.25">
      <c r="A36" s="16">
        <v>24</v>
      </c>
      <c r="B36" s="17" t="s">
        <v>180</v>
      </c>
      <c r="C36" s="17" t="s">
        <v>181</v>
      </c>
      <c r="D36" s="17" t="s">
        <v>18</v>
      </c>
      <c r="E36" s="17" t="s">
        <v>28</v>
      </c>
      <c r="F36" s="17">
        <v>45700</v>
      </c>
      <c r="G36" s="18">
        <v>730.56020000000001</v>
      </c>
      <c r="H36" s="19">
        <v>1.4488510000000001</v>
      </c>
    </row>
    <row r="37" spans="1:8" ht="15.75" x14ac:dyDescent="0.25">
      <c r="A37" s="16">
        <v>25</v>
      </c>
      <c r="B37" s="17" t="s">
        <v>402</v>
      </c>
      <c r="C37" s="17" t="s">
        <v>403</v>
      </c>
      <c r="D37" s="17" t="s">
        <v>18</v>
      </c>
      <c r="E37" s="17" t="s">
        <v>404</v>
      </c>
      <c r="F37" s="17">
        <v>50000</v>
      </c>
      <c r="G37" s="18">
        <v>668.92499999999995</v>
      </c>
      <c r="H37" s="19">
        <v>1.326616</v>
      </c>
    </row>
    <row r="38" spans="1:8" ht="15.75" x14ac:dyDescent="0.25">
      <c r="A38" s="16">
        <v>26</v>
      </c>
      <c r="B38" s="17" t="s">
        <v>60</v>
      </c>
      <c r="C38" s="17" t="s">
        <v>61</v>
      </c>
      <c r="D38" s="17" t="s">
        <v>18</v>
      </c>
      <c r="E38" s="17" t="s">
        <v>46</v>
      </c>
      <c r="F38" s="17">
        <v>45150</v>
      </c>
      <c r="G38" s="18">
        <v>617.67457999999999</v>
      </c>
      <c r="H38" s="19">
        <v>1.2249760000000001</v>
      </c>
    </row>
    <row r="39" spans="1:8" ht="15.75" x14ac:dyDescent="0.25">
      <c r="A39" s="16">
        <v>27</v>
      </c>
      <c r="B39" s="17" t="s">
        <v>182</v>
      </c>
      <c r="C39" s="17" t="s">
        <v>183</v>
      </c>
      <c r="D39" s="17" t="s">
        <v>18</v>
      </c>
      <c r="E39" s="17" t="s">
        <v>184</v>
      </c>
      <c r="F39" s="17">
        <v>444335</v>
      </c>
      <c r="G39" s="18">
        <v>541.86653000000001</v>
      </c>
      <c r="H39" s="19">
        <v>1.0746329999999999</v>
      </c>
    </row>
    <row r="40" spans="1:8" ht="15.75" x14ac:dyDescent="0.25">
      <c r="A40" s="16">
        <v>28</v>
      </c>
      <c r="B40" s="17" t="s">
        <v>405</v>
      </c>
      <c r="C40" s="17" t="s">
        <v>406</v>
      </c>
      <c r="D40" s="17" t="s">
        <v>18</v>
      </c>
      <c r="E40" s="17" t="s">
        <v>28</v>
      </c>
      <c r="F40" s="17">
        <v>55500</v>
      </c>
      <c r="G40" s="18">
        <v>507.46424999999999</v>
      </c>
      <c r="H40" s="19">
        <v>1.0064059999999999</v>
      </c>
    </row>
    <row r="41" spans="1:8" ht="15.75" x14ac:dyDescent="0.25">
      <c r="A41" s="16">
        <v>29</v>
      </c>
      <c r="B41" s="17" t="s">
        <v>407</v>
      </c>
      <c r="C41" s="17" t="s">
        <v>408</v>
      </c>
      <c r="D41" s="17" t="s">
        <v>18</v>
      </c>
      <c r="E41" s="17" t="s">
        <v>28</v>
      </c>
      <c r="F41" s="17">
        <v>130000</v>
      </c>
      <c r="G41" s="18">
        <v>488.60500000000002</v>
      </c>
      <c r="H41" s="19">
        <v>0.96900399999999998</v>
      </c>
    </row>
    <row r="42" spans="1:8" ht="15.75" x14ac:dyDescent="0.25">
      <c r="A42" s="16">
        <v>30</v>
      </c>
      <c r="B42" s="17" t="s">
        <v>409</v>
      </c>
      <c r="C42" s="17" t="s">
        <v>410</v>
      </c>
      <c r="D42" s="17" t="s">
        <v>18</v>
      </c>
      <c r="E42" s="17" t="s">
        <v>51</v>
      </c>
      <c r="F42" s="17">
        <v>900000</v>
      </c>
      <c r="G42" s="18">
        <v>480.15</v>
      </c>
      <c r="H42" s="19">
        <v>0.95223599999999997</v>
      </c>
    </row>
    <row r="43" spans="1:8" ht="15.75" x14ac:dyDescent="0.25">
      <c r="A43" s="16">
        <v>31</v>
      </c>
      <c r="B43" s="17" t="s">
        <v>93</v>
      </c>
      <c r="C43" s="17" t="s">
        <v>94</v>
      </c>
      <c r="D43" s="17" t="s">
        <v>18</v>
      </c>
      <c r="E43" s="17" t="s">
        <v>56</v>
      </c>
      <c r="F43" s="17">
        <v>2341867</v>
      </c>
      <c r="G43" s="18">
        <v>435.58726000000001</v>
      </c>
      <c r="H43" s="19">
        <v>0.86385900000000004</v>
      </c>
    </row>
    <row r="44" spans="1:8" ht="15.75" x14ac:dyDescent="0.25">
      <c r="A44" s="16">
        <v>32</v>
      </c>
      <c r="B44" s="17" t="s">
        <v>90</v>
      </c>
      <c r="C44" s="17" t="s">
        <v>91</v>
      </c>
      <c r="D44" s="17" t="s">
        <v>18</v>
      </c>
      <c r="E44" s="17" t="s">
        <v>92</v>
      </c>
      <c r="F44" s="17">
        <v>469000</v>
      </c>
      <c r="G44" s="18">
        <v>414.83049999999997</v>
      </c>
      <c r="H44" s="19">
        <v>0.82269400000000004</v>
      </c>
    </row>
    <row r="45" spans="1:8" ht="15.75" x14ac:dyDescent="0.25">
      <c r="A45" s="16">
        <v>33</v>
      </c>
      <c r="B45" s="17" t="s">
        <v>411</v>
      </c>
      <c r="C45" s="17" t="s">
        <v>412</v>
      </c>
      <c r="D45" s="17" t="s">
        <v>18</v>
      </c>
      <c r="E45" s="17" t="s">
        <v>404</v>
      </c>
      <c r="F45" s="17">
        <v>39240</v>
      </c>
      <c r="G45" s="18">
        <v>383.29631999999998</v>
      </c>
      <c r="H45" s="19">
        <v>0.76015500000000003</v>
      </c>
    </row>
    <row r="46" spans="1:8" ht="15.75" x14ac:dyDescent="0.25">
      <c r="A46" s="16">
        <v>34</v>
      </c>
      <c r="B46" s="17" t="s">
        <v>413</v>
      </c>
      <c r="C46" s="17" t="s">
        <v>414</v>
      </c>
      <c r="D46" s="17" t="s">
        <v>18</v>
      </c>
      <c r="E46" s="17" t="s">
        <v>41</v>
      </c>
      <c r="F46" s="17">
        <v>69196</v>
      </c>
      <c r="G46" s="18">
        <v>358.26229000000001</v>
      </c>
      <c r="H46" s="19">
        <v>0.71050800000000003</v>
      </c>
    </row>
    <row r="47" spans="1:8" ht="15.75" x14ac:dyDescent="0.25">
      <c r="A47" s="16">
        <v>35</v>
      </c>
      <c r="B47" s="17" t="s">
        <v>178</v>
      </c>
      <c r="C47" s="17" t="s">
        <v>179</v>
      </c>
      <c r="D47" s="17" t="s">
        <v>18</v>
      </c>
      <c r="E47" s="17" t="s">
        <v>19</v>
      </c>
      <c r="F47" s="17">
        <v>235000</v>
      </c>
      <c r="G47" s="18">
        <v>317.48500000000001</v>
      </c>
      <c r="H47" s="19">
        <v>0.62963800000000003</v>
      </c>
    </row>
    <row r="48" spans="1:8" ht="15.75" x14ac:dyDescent="0.25">
      <c r="A48" s="16">
        <v>36</v>
      </c>
      <c r="B48" s="17" t="s">
        <v>415</v>
      </c>
      <c r="C48" s="17" t="s">
        <v>416</v>
      </c>
      <c r="D48" s="17" t="s">
        <v>18</v>
      </c>
      <c r="E48" s="17" t="s">
        <v>64</v>
      </c>
      <c r="F48" s="17">
        <v>360000</v>
      </c>
      <c r="G48" s="18">
        <v>298.8</v>
      </c>
      <c r="H48" s="19">
        <v>0.59258200000000005</v>
      </c>
    </row>
    <row r="49" spans="1:8" ht="15.75" x14ac:dyDescent="0.25">
      <c r="A49" s="16">
        <v>37</v>
      </c>
      <c r="B49" s="17" t="s">
        <v>417</v>
      </c>
      <c r="C49" s="17" t="s">
        <v>418</v>
      </c>
      <c r="D49" s="17" t="s">
        <v>18</v>
      </c>
      <c r="E49" s="17" t="s">
        <v>56</v>
      </c>
      <c r="F49" s="17">
        <v>17500</v>
      </c>
      <c r="G49" s="18">
        <v>271.07499999999999</v>
      </c>
      <c r="H49" s="19">
        <v>0.53759800000000002</v>
      </c>
    </row>
    <row r="50" spans="1:8" ht="15.75" x14ac:dyDescent="0.25">
      <c r="A50" s="16">
        <v>38</v>
      </c>
      <c r="B50" s="17" t="s">
        <v>419</v>
      </c>
      <c r="C50" s="17" t="s">
        <v>420</v>
      </c>
      <c r="D50" s="17" t="s">
        <v>18</v>
      </c>
      <c r="E50" s="17" t="s">
        <v>46</v>
      </c>
      <c r="F50" s="17">
        <v>21000</v>
      </c>
      <c r="G50" s="18">
        <v>256.2525</v>
      </c>
      <c r="H50" s="19">
        <v>0.50820100000000001</v>
      </c>
    </row>
    <row r="51" spans="1:8" ht="15.75" x14ac:dyDescent="0.25">
      <c r="A51" s="16">
        <v>39</v>
      </c>
      <c r="B51" s="17" t="s">
        <v>421</v>
      </c>
      <c r="C51" s="17" t="s">
        <v>422</v>
      </c>
      <c r="D51" s="17" t="s">
        <v>18</v>
      </c>
      <c r="E51" s="17" t="s">
        <v>28</v>
      </c>
      <c r="F51" s="17">
        <v>19212</v>
      </c>
      <c r="G51" s="18">
        <v>208.82482999999999</v>
      </c>
      <c r="H51" s="19">
        <v>0.41414299999999998</v>
      </c>
    </row>
    <row r="52" spans="1:8" ht="15.75" x14ac:dyDescent="0.25">
      <c r="A52" s="16">
        <v>40</v>
      </c>
      <c r="B52" s="17" t="s">
        <v>423</v>
      </c>
      <c r="C52" s="17" t="s">
        <v>424</v>
      </c>
      <c r="D52" s="17" t="s">
        <v>18</v>
      </c>
      <c r="E52" s="17" t="s">
        <v>46</v>
      </c>
      <c r="F52" s="17">
        <v>19048</v>
      </c>
      <c r="G52" s="18">
        <v>193.25147999999999</v>
      </c>
      <c r="H52" s="19">
        <v>0.38325700000000001</v>
      </c>
    </row>
    <row r="53" spans="1:8" ht="15.75" x14ac:dyDescent="0.25">
      <c r="A53" s="16">
        <v>41</v>
      </c>
      <c r="B53" s="17" t="s">
        <v>425</v>
      </c>
      <c r="C53" s="17" t="s">
        <v>426</v>
      </c>
      <c r="D53" s="17" t="s">
        <v>18</v>
      </c>
      <c r="E53" s="17" t="s">
        <v>395</v>
      </c>
      <c r="F53" s="17">
        <v>102000</v>
      </c>
      <c r="G53" s="18">
        <v>115.36199999999999</v>
      </c>
      <c r="H53" s="19">
        <v>0.22878699999999999</v>
      </c>
    </row>
    <row r="54" spans="1:8" ht="15.75" x14ac:dyDescent="0.25">
      <c r="A54" s="5"/>
      <c r="B54" s="8"/>
      <c r="C54" s="8" t="s">
        <v>102</v>
      </c>
      <c r="D54" s="8"/>
      <c r="E54" s="8"/>
      <c r="F54" s="8"/>
      <c r="G54" s="11">
        <f>SUM(G13:G53)</f>
        <v>42851.856790000005</v>
      </c>
      <c r="H54" s="14">
        <f>SUM(H13:H53)</f>
        <v>84.984052999999989</v>
      </c>
    </row>
    <row r="55" spans="1:8" ht="15.75" x14ac:dyDescent="0.25">
      <c r="A55" s="5"/>
      <c r="B55" s="8"/>
      <c r="C55" s="8"/>
      <c r="D55" s="8"/>
      <c r="E55" s="8"/>
      <c r="F55" s="8"/>
      <c r="G55" s="11"/>
      <c r="H55" s="13"/>
    </row>
    <row r="56" spans="1:8" ht="15.75" x14ac:dyDescent="0.25">
      <c r="A56" s="5"/>
      <c r="B56" s="8"/>
      <c r="C56" s="8" t="s">
        <v>103</v>
      </c>
      <c r="D56" s="8" t="s">
        <v>104</v>
      </c>
      <c r="E56" s="8" t="s">
        <v>104</v>
      </c>
      <c r="F56" s="8" t="s">
        <v>104</v>
      </c>
      <c r="G56" s="11" t="s">
        <v>104</v>
      </c>
      <c r="H56" s="13" t="s">
        <v>104</v>
      </c>
    </row>
    <row r="57" spans="1:8" ht="15.75" x14ac:dyDescent="0.25">
      <c r="A57" s="5"/>
      <c r="B57" s="8"/>
      <c r="C57" s="8" t="s">
        <v>102</v>
      </c>
      <c r="D57" s="8"/>
      <c r="E57" s="8"/>
      <c r="F57" s="8"/>
      <c r="G57" s="11">
        <f>SUM(G56:G56)</f>
        <v>0</v>
      </c>
      <c r="H57" s="14">
        <f>SUM(H56:H56)</f>
        <v>0</v>
      </c>
    </row>
    <row r="58" spans="1:8" ht="15.75" x14ac:dyDescent="0.25">
      <c r="A58" s="5"/>
      <c r="B58" s="8"/>
      <c r="C58" s="8" t="s">
        <v>105</v>
      </c>
      <c r="D58" s="8"/>
      <c r="E58" s="8"/>
      <c r="F58" s="8"/>
      <c r="G58" s="15">
        <f>SUM(G54,G57)</f>
        <v>42851.856790000005</v>
      </c>
      <c r="H58" s="15">
        <f>SUM(H54,H57)</f>
        <v>84.984052999999989</v>
      </c>
    </row>
    <row r="59" spans="1:8" ht="15.75" x14ac:dyDescent="0.25">
      <c r="A59" s="5"/>
      <c r="B59" s="8"/>
      <c r="C59" s="8"/>
      <c r="D59" s="8"/>
      <c r="E59" s="8"/>
      <c r="F59" s="8"/>
      <c r="G59" s="11"/>
      <c r="H59" s="13"/>
    </row>
    <row r="60" spans="1:8" ht="15.75" x14ac:dyDescent="0.25">
      <c r="A60" s="5"/>
      <c r="B60" s="8"/>
      <c r="C60" s="8" t="s">
        <v>106</v>
      </c>
      <c r="D60" s="8"/>
      <c r="E60" s="8"/>
      <c r="F60" s="8"/>
      <c r="G60" s="11"/>
      <c r="H60" s="13"/>
    </row>
    <row r="61" spans="1:8" ht="15.75" x14ac:dyDescent="0.25">
      <c r="A61" s="5"/>
      <c r="B61" s="8"/>
      <c r="C61" s="8" t="s">
        <v>107</v>
      </c>
      <c r="D61" s="8" t="s">
        <v>104</v>
      </c>
      <c r="E61" s="8" t="s">
        <v>104</v>
      </c>
      <c r="F61" s="8" t="s">
        <v>104</v>
      </c>
      <c r="G61" s="11" t="s">
        <v>104</v>
      </c>
      <c r="H61" s="13" t="s">
        <v>104</v>
      </c>
    </row>
    <row r="62" spans="1:8" ht="15.75" x14ac:dyDescent="0.25">
      <c r="A62" s="5"/>
      <c r="B62" s="8"/>
      <c r="C62" s="8" t="s">
        <v>102</v>
      </c>
      <c r="D62" s="8"/>
      <c r="E62" s="8"/>
      <c r="F62" s="8"/>
      <c r="G62" s="11">
        <f>SUM(G61:G61)</f>
        <v>0</v>
      </c>
      <c r="H62" s="14">
        <f>SUM(H61:H61)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1"/>
      <c r="H63" s="13"/>
    </row>
    <row r="64" spans="1:8" ht="15.75" x14ac:dyDescent="0.25">
      <c r="A64" s="5"/>
      <c r="B64" s="8"/>
      <c r="C64" s="8" t="s">
        <v>113</v>
      </c>
      <c r="D64" s="8" t="s">
        <v>104</v>
      </c>
      <c r="E64" s="8" t="s">
        <v>104</v>
      </c>
      <c r="F64" s="8" t="s">
        <v>104</v>
      </c>
      <c r="G64" s="11" t="s">
        <v>104</v>
      </c>
      <c r="H64" s="13" t="s">
        <v>104</v>
      </c>
    </row>
    <row r="65" spans="1:8" ht="15.75" x14ac:dyDescent="0.25">
      <c r="A65" s="5"/>
      <c r="B65" s="8"/>
      <c r="C65" s="8" t="s">
        <v>102</v>
      </c>
      <c r="D65" s="8"/>
      <c r="E65" s="8"/>
      <c r="F65" s="8"/>
      <c r="G65" s="11">
        <f>SUM(G64:G64)</f>
        <v>0</v>
      </c>
      <c r="H65" s="14">
        <f>SUM(H64:H64)</f>
        <v>0</v>
      </c>
    </row>
    <row r="66" spans="1:8" ht="15.75" x14ac:dyDescent="0.25">
      <c r="A66" s="5"/>
      <c r="B66" s="8"/>
      <c r="C66" s="8" t="s">
        <v>105</v>
      </c>
      <c r="D66" s="8"/>
      <c r="E66" s="8"/>
      <c r="F66" s="8"/>
      <c r="G66" s="15">
        <f>SUM(G62,G65)</f>
        <v>0</v>
      </c>
      <c r="H66" s="15">
        <f>SUM(H62,H65)</f>
        <v>0</v>
      </c>
    </row>
    <row r="67" spans="1:8" ht="15.75" x14ac:dyDescent="0.25">
      <c r="A67" s="5"/>
      <c r="B67" s="8"/>
      <c r="C67" s="8"/>
      <c r="D67" s="8"/>
      <c r="E67" s="8"/>
      <c r="F67" s="8"/>
      <c r="G67" s="11"/>
      <c r="H67" s="13"/>
    </row>
    <row r="68" spans="1:8" ht="15.75" x14ac:dyDescent="0.25">
      <c r="A68" s="5"/>
      <c r="B68" s="8"/>
      <c r="C68" s="8" t="s">
        <v>114</v>
      </c>
      <c r="D68" s="8"/>
      <c r="E68" s="8"/>
      <c r="F68" s="8"/>
      <c r="G68" s="11"/>
      <c r="H68" s="13"/>
    </row>
    <row r="69" spans="1:8" ht="15.75" x14ac:dyDescent="0.25">
      <c r="A69" s="5"/>
      <c r="B69" s="8"/>
      <c r="C69" s="8" t="s">
        <v>115</v>
      </c>
      <c r="D69" s="8" t="s">
        <v>104</v>
      </c>
      <c r="E69" s="8" t="s">
        <v>104</v>
      </c>
      <c r="F69" s="8" t="s">
        <v>104</v>
      </c>
      <c r="G69" s="11" t="s">
        <v>104</v>
      </c>
      <c r="H69" s="13" t="s">
        <v>104</v>
      </c>
    </row>
    <row r="70" spans="1:8" ht="15.75" x14ac:dyDescent="0.25">
      <c r="A70" s="5"/>
      <c r="B70" s="8"/>
      <c r="C70" s="8" t="s">
        <v>102</v>
      </c>
      <c r="D70" s="8"/>
      <c r="E70" s="8"/>
      <c r="F70" s="8"/>
      <c r="G70" s="11">
        <f>SUM(G69:G69)</f>
        <v>0</v>
      </c>
      <c r="H70" s="14">
        <f>SUM(H69:H69)</f>
        <v>0</v>
      </c>
    </row>
    <row r="71" spans="1:8" ht="15.75" x14ac:dyDescent="0.25">
      <c r="A71" s="5"/>
      <c r="B71" s="8"/>
      <c r="C71" s="8"/>
      <c r="D71" s="8"/>
      <c r="E71" s="8"/>
      <c r="F71" s="8"/>
      <c r="G71" s="11"/>
      <c r="H71" s="13"/>
    </row>
    <row r="72" spans="1:8" ht="15.75" x14ac:dyDescent="0.25">
      <c r="A72" s="5"/>
      <c r="B72" s="8"/>
      <c r="C72" s="8" t="s">
        <v>119</v>
      </c>
      <c r="D72" s="8" t="s">
        <v>104</v>
      </c>
      <c r="E72" s="8" t="s">
        <v>104</v>
      </c>
      <c r="F72" s="8" t="s">
        <v>104</v>
      </c>
      <c r="G72" s="11" t="s">
        <v>104</v>
      </c>
      <c r="H72" s="13" t="s">
        <v>104</v>
      </c>
    </row>
    <row r="73" spans="1:8" ht="15.75" x14ac:dyDescent="0.25">
      <c r="A73" s="5"/>
      <c r="B73" s="8"/>
      <c r="C73" s="8" t="s">
        <v>102</v>
      </c>
      <c r="D73" s="8"/>
      <c r="E73" s="8"/>
      <c r="F73" s="8"/>
      <c r="G73" s="11">
        <f>SUM(G72:G72)</f>
        <v>0</v>
      </c>
      <c r="H73" s="14">
        <f>SUM(H72:H72)</f>
        <v>0</v>
      </c>
    </row>
    <row r="74" spans="1:8" ht="15.75" x14ac:dyDescent="0.25">
      <c r="A74" s="5"/>
      <c r="B74" s="8"/>
      <c r="C74" s="8"/>
      <c r="D74" s="8"/>
      <c r="E74" s="8"/>
      <c r="F74" s="8"/>
      <c r="G74" s="11"/>
      <c r="H74" s="13"/>
    </row>
    <row r="75" spans="1:8" ht="15.75" x14ac:dyDescent="0.25">
      <c r="A75" s="5"/>
      <c r="B75" s="8"/>
      <c r="C75" s="8" t="s">
        <v>120</v>
      </c>
      <c r="D75" s="8" t="s">
        <v>104</v>
      </c>
      <c r="E75" s="8" t="s">
        <v>104</v>
      </c>
      <c r="F75" s="8" t="s">
        <v>104</v>
      </c>
      <c r="G75" s="11" t="s">
        <v>104</v>
      </c>
      <c r="H75" s="13" t="s">
        <v>104</v>
      </c>
    </row>
    <row r="76" spans="1:8" ht="15.75" x14ac:dyDescent="0.25">
      <c r="A76" s="5"/>
      <c r="B76" s="8"/>
      <c r="C76" s="8" t="s">
        <v>102</v>
      </c>
      <c r="D76" s="8"/>
      <c r="E76" s="8"/>
      <c r="F76" s="8"/>
      <c r="G76" s="11">
        <f>SUM(G75:G75)</f>
        <v>0</v>
      </c>
      <c r="H76" s="14">
        <f>SUM(H75:H75)</f>
        <v>0</v>
      </c>
    </row>
    <row r="77" spans="1:8" ht="15.75" x14ac:dyDescent="0.25">
      <c r="A77" s="5"/>
      <c r="B77" s="8"/>
      <c r="C77" s="8" t="s">
        <v>105</v>
      </c>
      <c r="D77" s="8"/>
      <c r="E77" s="8"/>
      <c r="F77" s="8"/>
      <c r="G77" s="15">
        <f>SUM(G70,G73,G76)</f>
        <v>0</v>
      </c>
      <c r="H77" s="15">
        <f>SUM(H70,H73,H76)</f>
        <v>0</v>
      </c>
    </row>
    <row r="78" spans="1:8" ht="15.75" x14ac:dyDescent="0.25">
      <c r="A78" s="5"/>
      <c r="B78" s="8"/>
      <c r="C78" s="8"/>
      <c r="D78" s="8"/>
      <c r="E78" s="8"/>
      <c r="F78" s="8"/>
      <c r="G78" s="11"/>
      <c r="H78" s="13"/>
    </row>
    <row r="79" spans="1:8" ht="15.75" x14ac:dyDescent="0.25">
      <c r="A79" s="5"/>
      <c r="B79" s="8"/>
      <c r="C79" s="8" t="s">
        <v>121</v>
      </c>
      <c r="D79" s="8"/>
      <c r="E79" s="8"/>
      <c r="F79" s="8"/>
      <c r="G79" s="11"/>
      <c r="H79" s="13"/>
    </row>
    <row r="80" spans="1:8" ht="15.75" x14ac:dyDescent="0.25">
      <c r="A80" s="5"/>
      <c r="B80" s="8"/>
      <c r="C80" s="8" t="s">
        <v>122</v>
      </c>
      <c r="D80" s="8" t="s">
        <v>104</v>
      </c>
      <c r="E80" s="8" t="s">
        <v>104</v>
      </c>
      <c r="F80" s="8" t="s">
        <v>104</v>
      </c>
      <c r="G80" s="11" t="s">
        <v>104</v>
      </c>
      <c r="H80" s="13" t="s">
        <v>104</v>
      </c>
    </row>
    <row r="81" spans="1:8" ht="15.75" x14ac:dyDescent="0.25">
      <c r="A81" s="5"/>
      <c r="B81" s="8"/>
      <c r="C81" s="8" t="s">
        <v>102</v>
      </c>
      <c r="D81" s="8"/>
      <c r="E81" s="8"/>
      <c r="F81" s="8"/>
      <c r="G81" s="11">
        <f>SUM(G80:G80)</f>
        <v>0</v>
      </c>
      <c r="H81" s="14">
        <f>SUM(H80:H80)</f>
        <v>0</v>
      </c>
    </row>
    <row r="82" spans="1:8" ht="15.75" x14ac:dyDescent="0.25">
      <c r="A82" s="5"/>
      <c r="B82" s="8"/>
      <c r="C82" s="8" t="s">
        <v>105</v>
      </c>
      <c r="D82" s="8"/>
      <c r="E82" s="8"/>
      <c r="F82" s="8"/>
      <c r="G82" s="15">
        <f>SUM(G81)</f>
        <v>0</v>
      </c>
      <c r="H82" s="15">
        <f>SUM(H81)</f>
        <v>0</v>
      </c>
    </row>
    <row r="83" spans="1:8" ht="15.75" x14ac:dyDescent="0.25">
      <c r="A83" s="5"/>
      <c r="B83" s="8"/>
      <c r="C83" s="8"/>
      <c r="D83" s="8"/>
      <c r="E83" s="8"/>
      <c r="F83" s="8"/>
      <c r="G83" s="11"/>
      <c r="H83" s="13"/>
    </row>
    <row r="84" spans="1:8" ht="15.75" x14ac:dyDescent="0.25">
      <c r="A84" s="5"/>
      <c r="B84" s="8"/>
      <c r="C84" s="8" t="s">
        <v>123</v>
      </c>
      <c r="D84" s="8"/>
      <c r="E84" s="8"/>
      <c r="F84" s="8"/>
      <c r="G84" s="11"/>
      <c r="H84" s="13"/>
    </row>
    <row r="85" spans="1:8" ht="15.75" x14ac:dyDescent="0.25">
      <c r="A85" s="5"/>
      <c r="B85" s="8"/>
      <c r="C85" s="8" t="s">
        <v>124</v>
      </c>
      <c r="D85" s="8" t="s">
        <v>104</v>
      </c>
      <c r="E85" s="8" t="s">
        <v>104</v>
      </c>
      <c r="F85" s="8" t="s">
        <v>104</v>
      </c>
      <c r="G85" s="11" t="s">
        <v>104</v>
      </c>
      <c r="H85" s="13" t="s">
        <v>104</v>
      </c>
    </row>
    <row r="86" spans="1:8" ht="15.75" x14ac:dyDescent="0.25">
      <c r="A86" s="5"/>
      <c r="B86" s="8"/>
      <c r="C86" s="8" t="s">
        <v>102</v>
      </c>
      <c r="D86" s="8"/>
      <c r="E86" s="8"/>
      <c r="F86" s="8"/>
      <c r="G86" s="11">
        <f>SUM(G85:G85)</f>
        <v>0</v>
      </c>
      <c r="H86" s="14">
        <f>SUM(H85:H85)</f>
        <v>0</v>
      </c>
    </row>
    <row r="87" spans="1:8" ht="15.75" x14ac:dyDescent="0.25">
      <c r="A87" s="5"/>
      <c r="B87" s="8"/>
      <c r="C87" s="8"/>
      <c r="D87" s="8"/>
      <c r="E87" s="8"/>
      <c r="F87" s="8"/>
      <c r="G87" s="11"/>
      <c r="H87" s="13"/>
    </row>
    <row r="88" spans="1:8" ht="15.75" x14ac:dyDescent="0.25">
      <c r="A88" s="5"/>
      <c r="B88" s="8"/>
      <c r="C88" s="8" t="s">
        <v>125</v>
      </c>
      <c r="D88" s="8"/>
      <c r="E88" s="8"/>
      <c r="F88" s="8"/>
      <c r="G88" s="11"/>
      <c r="H88" s="13"/>
    </row>
    <row r="89" spans="1:8" ht="15.75" x14ac:dyDescent="0.25">
      <c r="A89" s="16">
        <v>42</v>
      </c>
      <c r="B89" s="17" t="s">
        <v>126</v>
      </c>
      <c r="C89" s="17" t="s">
        <v>127</v>
      </c>
      <c r="D89" s="17" t="s">
        <v>128</v>
      </c>
      <c r="E89" s="17" t="s">
        <v>18</v>
      </c>
      <c r="F89" s="17">
        <v>65531.7</v>
      </c>
      <c r="G89" s="18">
        <v>6553.17</v>
      </c>
      <c r="H89" s="19">
        <v>12.996285</v>
      </c>
    </row>
    <row r="90" spans="1:8" ht="15.75" x14ac:dyDescent="0.25">
      <c r="A90" s="5"/>
      <c r="B90" s="8"/>
      <c r="C90" s="8" t="s">
        <v>102</v>
      </c>
      <c r="D90" s="8"/>
      <c r="E90" s="8"/>
      <c r="F90" s="8"/>
      <c r="G90" s="11">
        <f>SUM(G89:G89)</f>
        <v>6553.17</v>
      </c>
      <c r="H90" s="14">
        <f>SUM(H89:H89)</f>
        <v>12.996285</v>
      </c>
    </row>
    <row r="91" spans="1:8" ht="15.75" x14ac:dyDescent="0.25">
      <c r="A91" s="5"/>
      <c r="B91" s="8"/>
      <c r="C91" s="8"/>
      <c r="D91" s="8"/>
      <c r="E91" s="8"/>
      <c r="F91" s="8"/>
      <c r="G91" s="11"/>
      <c r="H91" s="13"/>
    </row>
    <row r="92" spans="1:8" ht="15.75" x14ac:dyDescent="0.25">
      <c r="A92" s="5"/>
      <c r="B92" s="8"/>
      <c r="C92" s="8" t="s">
        <v>129</v>
      </c>
      <c r="D92" s="8"/>
      <c r="E92" s="8"/>
      <c r="F92" s="8"/>
      <c r="G92" s="11"/>
      <c r="H92" s="13"/>
    </row>
    <row r="93" spans="1:8" ht="15.75" x14ac:dyDescent="0.25">
      <c r="A93" s="16">
        <v>43</v>
      </c>
      <c r="B93" s="17" t="s">
        <v>128</v>
      </c>
      <c r="C93" s="17" t="s">
        <v>130</v>
      </c>
      <c r="D93" s="17" t="s">
        <v>128</v>
      </c>
      <c r="E93" s="17" t="s">
        <v>18</v>
      </c>
      <c r="F93" s="17">
        <v>0</v>
      </c>
      <c r="G93" s="18">
        <v>1018.38296</v>
      </c>
      <c r="H93" s="19">
        <v>2.019663</v>
      </c>
    </row>
    <row r="94" spans="1:8" ht="15.75" x14ac:dyDescent="0.25">
      <c r="A94" s="5"/>
      <c r="B94" s="8"/>
      <c r="C94" s="8" t="s">
        <v>102</v>
      </c>
      <c r="D94" s="8"/>
      <c r="E94" s="8"/>
      <c r="F94" s="8"/>
      <c r="G94" s="11">
        <f>SUM(G93:G93)</f>
        <v>1018.38296</v>
      </c>
      <c r="H94" s="14">
        <f>SUM(H93:H93)</f>
        <v>2.019663</v>
      </c>
    </row>
    <row r="95" spans="1:8" ht="15.75" x14ac:dyDescent="0.25">
      <c r="A95" s="5"/>
      <c r="B95" s="8"/>
      <c r="C95" s="8" t="s">
        <v>105</v>
      </c>
      <c r="D95" s="8"/>
      <c r="E95" s="8"/>
      <c r="F95" s="8"/>
      <c r="G95" s="15">
        <f>SUM(G86,G90,G94)</f>
        <v>7571.55296</v>
      </c>
      <c r="H95" s="15">
        <f>SUM(H86,H90,H94)</f>
        <v>15.015948</v>
      </c>
    </row>
    <row r="96" spans="1:8" ht="15.75" x14ac:dyDescent="0.25">
      <c r="A96" s="6"/>
      <c r="B96" s="9"/>
      <c r="C96" s="9" t="s">
        <v>131</v>
      </c>
      <c r="D96" s="9"/>
      <c r="E96" s="9"/>
      <c r="F96" s="9"/>
      <c r="G96" s="15">
        <f>SUM(G58,G66,G77,G82,G95)</f>
        <v>50423.409750000006</v>
      </c>
      <c r="H96" s="15">
        <f>SUM(H58,H66,H77,H82,H95)</f>
        <v>100.00000099999998</v>
      </c>
    </row>
    <row r="97" spans="3:7" x14ac:dyDescent="0.25">
      <c r="G97" s="3"/>
    </row>
    <row r="98" spans="3:7" x14ac:dyDescent="0.25">
      <c r="C98" t="s">
        <v>479</v>
      </c>
      <c r="D98" t="s">
        <v>505</v>
      </c>
    </row>
    <row r="99" spans="3:7" ht="45" x14ac:dyDescent="0.25">
      <c r="C99" s="31" t="s">
        <v>463</v>
      </c>
      <c r="D99" s="31" t="s">
        <v>480</v>
      </c>
      <c r="E99" s="31" t="s">
        <v>481</v>
      </c>
      <c r="F99" s="31" t="s">
        <v>482</v>
      </c>
      <c r="G99" s="31" t="s">
        <v>483</v>
      </c>
    </row>
    <row r="100" spans="3:7" x14ac:dyDescent="0.25">
      <c r="C100" s="21"/>
      <c r="D100" s="21"/>
      <c r="E100" s="21"/>
      <c r="F100" s="21"/>
      <c r="G100" s="21"/>
    </row>
    <row r="101" spans="3:7" x14ac:dyDescent="0.25">
      <c r="C101" s="21" t="s">
        <v>506</v>
      </c>
      <c r="D101" s="21"/>
      <c r="E101" s="21"/>
      <c r="F101" s="21"/>
      <c r="G101" s="21"/>
    </row>
    <row r="102" spans="3:7" x14ac:dyDescent="0.25">
      <c r="C102" s="21" t="s">
        <v>507</v>
      </c>
      <c r="D102" s="21"/>
      <c r="E102" s="44"/>
      <c r="F102" s="44"/>
      <c r="G102" s="44"/>
    </row>
    <row r="103" spans="3:7" x14ac:dyDescent="0.25">
      <c r="C103" s="21" t="s">
        <v>484</v>
      </c>
      <c r="D103" s="41" t="s">
        <v>478</v>
      </c>
    </row>
    <row r="104" spans="3:7" x14ac:dyDescent="0.25">
      <c r="C104" s="21" t="s">
        <v>485</v>
      </c>
      <c r="D104" s="41" t="s">
        <v>478</v>
      </c>
    </row>
    <row r="105" spans="3:7" x14ac:dyDescent="0.25">
      <c r="C105" s="21" t="s">
        <v>486</v>
      </c>
      <c r="D105" s="41" t="s">
        <v>478</v>
      </c>
    </row>
    <row r="106" spans="3:7" x14ac:dyDescent="0.25">
      <c r="C106" s="21" t="s">
        <v>487</v>
      </c>
      <c r="D106" s="41" t="s">
        <v>478</v>
      </c>
    </row>
    <row r="107" spans="3:7" x14ac:dyDescent="0.25">
      <c r="C107" s="21" t="s">
        <v>488</v>
      </c>
      <c r="D107" s="41" t="s">
        <v>478</v>
      </c>
    </row>
    <row r="108" spans="3:7" x14ac:dyDescent="0.25">
      <c r="G108" s="3"/>
    </row>
    <row r="109" spans="3:7" x14ac:dyDescent="0.25">
      <c r="C109" t="s">
        <v>489</v>
      </c>
      <c r="D109" t="s">
        <v>505</v>
      </c>
      <c r="G109" s="3"/>
    </row>
    <row r="110" spans="3:7" ht="45" x14ac:dyDescent="0.25">
      <c r="C110" s="33" t="s">
        <v>463</v>
      </c>
      <c r="D110" s="31" t="s">
        <v>464</v>
      </c>
      <c r="E110" s="31" t="s">
        <v>465</v>
      </c>
      <c r="F110" s="31" t="s">
        <v>466</v>
      </c>
      <c r="G110" s="31" t="s">
        <v>467</v>
      </c>
    </row>
    <row r="111" spans="3:7" x14ac:dyDescent="0.25">
      <c r="C111" s="21"/>
      <c r="D111" s="21"/>
      <c r="E111" s="25"/>
      <c r="F111" s="22"/>
      <c r="G111" s="24"/>
    </row>
    <row r="112" spans="3:7" x14ac:dyDescent="0.25">
      <c r="C112" s="27" t="s">
        <v>471</v>
      </c>
      <c r="D112" s="28"/>
      <c r="E112" s="28"/>
      <c r="F112" s="28"/>
      <c r="G112" s="24"/>
    </row>
    <row r="113" spans="3:7" ht="32.25" customHeight="1" x14ac:dyDescent="0.25">
      <c r="C113" s="34" t="s">
        <v>472</v>
      </c>
      <c r="D113" s="35"/>
      <c r="E113" s="35"/>
      <c r="F113" s="35"/>
      <c r="G113" s="36"/>
    </row>
    <row r="114" spans="3:7" x14ac:dyDescent="0.25">
      <c r="C114" s="32" t="s">
        <v>473</v>
      </c>
      <c r="D114" s="41" t="s">
        <v>478</v>
      </c>
    </row>
    <row r="115" spans="3:7" x14ac:dyDescent="0.25">
      <c r="C115" s="32" t="s">
        <v>490</v>
      </c>
      <c r="D115" s="41" t="s">
        <v>478</v>
      </c>
    </row>
    <row r="116" spans="3:7" x14ac:dyDescent="0.25">
      <c r="C116" s="32" t="s">
        <v>474</v>
      </c>
      <c r="D116" s="41" t="s">
        <v>478</v>
      </c>
    </row>
    <row r="117" spans="3:7" x14ac:dyDescent="0.25">
      <c r="C117" s="32" t="s">
        <v>475</v>
      </c>
      <c r="D117" s="41" t="s">
        <v>478</v>
      </c>
    </row>
    <row r="118" spans="3:7" x14ac:dyDescent="0.25">
      <c r="C118" s="32" t="s">
        <v>476</v>
      </c>
      <c r="D118" s="41" t="s">
        <v>478</v>
      </c>
    </row>
    <row r="120" spans="3:7" x14ac:dyDescent="0.25">
      <c r="C120" t="s">
        <v>491</v>
      </c>
      <c r="D120" t="s">
        <v>505</v>
      </c>
    </row>
    <row r="121" spans="3:7" ht="30" x14ac:dyDescent="0.25">
      <c r="C121" s="31" t="s">
        <v>492</v>
      </c>
      <c r="D121" s="31" t="s">
        <v>493</v>
      </c>
      <c r="E121" s="31" t="s">
        <v>494</v>
      </c>
      <c r="F121" s="31" t="s">
        <v>495</v>
      </c>
    </row>
    <row r="122" spans="3:7" x14ac:dyDescent="0.25">
      <c r="C122" s="21"/>
      <c r="D122" s="21"/>
      <c r="E122" s="21"/>
      <c r="F122" s="21"/>
    </row>
    <row r="123" spans="3:7" x14ac:dyDescent="0.25">
      <c r="C123" s="21" t="s">
        <v>496</v>
      </c>
      <c r="D123" s="37"/>
      <c r="E123" s="37"/>
      <c r="F123" s="37"/>
    </row>
    <row r="124" spans="3:7" x14ac:dyDescent="0.25">
      <c r="C124" s="32" t="s">
        <v>497</v>
      </c>
      <c r="D124" s="38"/>
      <c r="E124" s="39"/>
      <c r="F124" s="40"/>
    </row>
    <row r="125" spans="3:7" x14ac:dyDescent="0.25">
      <c r="C125" s="21" t="s">
        <v>498</v>
      </c>
      <c r="D125" s="41" t="s">
        <v>478</v>
      </c>
    </row>
    <row r="126" spans="3:7" x14ac:dyDescent="0.25">
      <c r="C126" s="21" t="s">
        <v>499</v>
      </c>
      <c r="D126" s="41" t="s">
        <v>478</v>
      </c>
    </row>
    <row r="127" spans="3:7" x14ac:dyDescent="0.25">
      <c r="C127" s="21" t="s">
        <v>500</v>
      </c>
      <c r="D127" s="41" t="s">
        <v>478</v>
      </c>
    </row>
    <row r="129" spans="2:7" x14ac:dyDescent="0.25">
      <c r="C129" t="s">
        <v>501</v>
      </c>
      <c r="D129" t="s">
        <v>505</v>
      </c>
    </row>
    <row r="130" spans="2:7" ht="45" x14ac:dyDescent="0.25">
      <c r="C130" s="31" t="s">
        <v>492</v>
      </c>
      <c r="D130" s="31" t="s">
        <v>502</v>
      </c>
      <c r="E130" s="31" t="s">
        <v>493</v>
      </c>
      <c r="F130" s="31" t="s">
        <v>494</v>
      </c>
      <c r="G130" s="31" t="s">
        <v>495</v>
      </c>
    </row>
    <row r="131" spans="2:7" x14ac:dyDescent="0.25">
      <c r="C131" s="21"/>
      <c r="D131" s="21"/>
      <c r="E131" s="21"/>
      <c r="F131" s="21"/>
      <c r="G131" s="21"/>
    </row>
    <row r="132" spans="2:7" x14ac:dyDescent="0.25">
      <c r="C132" s="21" t="s">
        <v>503</v>
      </c>
      <c r="D132" s="32"/>
      <c r="E132" s="32"/>
      <c r="F132" s="32"/>
      <c r="G132" s="32"/>
    </row>
    <row r="133" spans="2:7" x14ac:dyDescent="0.25">
      <c r="C133" s="21" t="s">
        <v>504</v>
      </c>
      <c r="D133" s="21"/>
      <c r="E133" s="21"/>
      <c r="F133" s="21"/>
      <c r="G133" s="21"/>
    </row>
    <row r="134" spans="2:7" x14ac:dyDescent="0.25">
      <c r="C134" s="21" t="s">
        <v>498</v>
      </c>
      <c r="D134" s="41" t="s">
        <v>478</v>
      </c>
    </row>
    <row r="135" spans="2:7" x14ac:dyDescent="0.25">
      <c r="C135" s="21" t="s">
        <v>499</v>
      </c>
      <c r="D135" s="41" t="s">
        <v>478</v>
      </c>
    </row>
    <row r="136" spans="2:7" x14ac:dyDescent="0.25">
      <c r="C136" s="21" t="s">
        <v>500</v>
      </c>
      <c r="D136" s="41" t="s">
        <v>478</v>
      </c>
    </row>
    <row r="138" spans="2:7" x14ac:dyDescent="0.25">
      <c r="G138" s="3"/>
    </row>
    <row r="139" spans="2:7" x14ac:dyDescent="0.25">
      <c r="C139" t="s">
        <v>132</v>
      </c>
      <c r="G139" s="3"/>
    </row>
    <row r="140" spans="2:7" x14ac:dyDescent="0.25">
      <c r="G140" s="3"/>
    </row>
    <row r="141" spans="2:7" x14ac:dyDescent="0.25">
      <c r="B141" t="s">
        <v>133</v>
      </c>
      <c r="C141" t="s">
        <v>134</v>
      </c>
      <c r="G141" s="3"/>
    </row>
    <row r="142" spans="2:7" x14ac:dyDescent="0.25">
      <c r="B142" t="s">
        <v>135</v>
      </c>
      <c r="C142" t="s">
        <v>136</v>
      </c>
    </row>
    <row r="143" spans="2:7" x14ac:dyDescent="0.25">
      <c r="B143" t="s">
        <v>137</v>
      </c>
      <c r="C143" t="s">
        <v>138</v>
      </c>
    </row>
    <row r="144" spans="2:7" x14ac:dyDescent="0.25">
      <c r="C144" t="s">
        <v>427</v>
      </c>
    </row>
    <row r="145" spans="2:3" x14ac:dyDescent="0.25">
      <c r="C145" t="s">
        <v>428</v>
      </c>
    </row>
    <row r="146" spans="2:3" x14ac:dyDescent="0.25">
      <c r="C146" t="s">
        <v>429</v>
      </c>
    </row>
    <row r="147" spans="2:3" x14ac:dyDescent="0.25">
      <c r="C147" t="s">
        <v>430</v>
      </c>
    </row>
    <row r="148" spans="2:3" x14ac:dyDescent="0.25">
      <c r="B148" t="s">
        <v>143</v>
      </c>
      <c r="C148" t="s">
        <v>144</v>
      </c>
    </row>
    <row r="149" spans="2:3" x14ac:dyDescent="0.25">
      <c r="C149" t="s">
        <v>431</v>
      </c>
    </row>
    <row r="150" spans="2:3" x14ac:dyDescent="0.25">
      <c r="C150" t="s">
        <v>432</v>
      </c>
    </row>
    <row r="151" spans="2:3" x14ac:dyDescent="0.25">
      <c r="C151" t="s">
        <v>433</v>
      </c>
    </row>
    <row r="152" spans="2:3" x14ac:dyDescent="0.25">
      <c r="C152" t="s">
        <v>434</v>
      </c>
    </row>
    <row r="153" spans="2:3" x14ac:dyDescent="0.25">
      <c r="B153" t="s">
        <v>149</v>
      </c>
      <c r="C153" t="s">
        <v>150</v>
      </c>
    </row>
    <row r="154" spans="2:3" x14ac:dyDescent="0.25">
      <c r="C154" t="s">
        <v>151</v>
      </c>
    </row>
    <row r="155" spans="2:3" x14ac:dyDescent="0.25">
      <c r="B155" t="s">
        <v>152</v>
      </c>
      <c r="C155" t="s">
        <v>153</v>
      </c>
    </row>
    <row r="156" spans="2:3" x14ac:dyDescent="0.25">
      <c r="B156" t="s">
        <v>154</v>
      </c>
      <c r="C156" t="s">
        <v>155</v>
      </c>
    </row>
    <row r="157" spans="2:3" x14ac:dyDescent="0.25">
      <c r="B157" t="s">
        <v>156</v>
      </c>
      <c r="C157" t="s">
        <v>459</v>
      </c>
    </row>
    <row r="158" spans="2:3" x14ac:dyDescent="0.25">
      <c r="B158" t="s">
        <v>157</v>
      </c>
      <c r="C158" t="s">
        <v>158</v>
      </c>
    </row>
  </sheetData>
  <sheetProtection selectLockedCells="1"/>
  <mergeCells count="3">
    <mergeCell ref="C112:F112"/>
    <mergeCell ref="C113:G113"/>
    <mergeCell ref="D123:F12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91" zoomScale="70" zoomScaleNormal="70" workbookViewId="0">
      <selection activeCell="E125" sqref="E125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435</v>
      </c>
    </row>
    <row r="3" spans="1:8" x14ac:dyDescent="0.25">
      <c r="C3" t="s">
        <v>2</v>
      </c>
    </row>
    <row r="5" spans="1:8" x14ac:dyDescent="0.25">
      <c r="C5" t="s">
        <v>376</v>
      </c>
    </row>
    <row r="6" spans="1:8" x14ac:dyDescent="0.25">
      <c r="C6" t="s">
        <v>377</v>
      </c>
    </row>
    <row r="7" spans="1:8" x14ac:dyDescent="0.25">
      <c r="C7" t="s">
        <v>378</v>
      </c>
    </row>
    <row r="8" spans="1:8" x14ac:dyDescent="0.25">
      <c r="C8" t="s">
        <v>379</v>
      </c>
    </row>
    <row r="9" spans="1:8" ht="15.75" x14ac:dyDescent="0.25">
      <c r="A9" s="4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10" t="s">
        <v>12</v>
      </c>
      <c r="H9" s="12" t="s">
        <v>13</v>
      </c>
    </row>
    <row r="10" spans="1:8" ht="15.75" x14ac:dyDescent="0.25">
      <c r="A10" s="5"/>
      <c r="B10" s="8"/>
      <c r="C10" s="8"/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14</v>
      </c>
      <c r="D11" s="8"/>
      <c r="E11" s="8"/>
      <c r="F11" s="8"/>
      <c r="G11" s="11"/>
      <c r="H11" s="13"/>
    </row>
    <row r="12" spans="1:8" ht="15.75" x14ac:dyDescent="0.25">
      <c r="A12" s="5"/>
      <c r="B12" s="8"/>
      <c r="C12" s="8" t="s">
        <v>15</v>
      </c>
      <c r="D12" s="8"/>
      <c r="E12" s="8"/>
      <c r="F12" s="8"/>
      <c r="G12" s="11"/>
      <c r="H12" s="13"/>
    </row>
    <row r="13" spans="1:8" ht="15.75" x14ac:dyDescent="0.25">
      <c r="A13" s="16">
        <v>1</v>
      </c>
      <c r="B13" s="17" t="s">
        <v>16</v>
      </c>
      <c r="C13" s="17" t="s">
        <v>17</v>
      </c>
      <c r="D13" s="17" t="s">
        <v>18</v>
      </c>
      <c r="E13" s="17" t="s">
        <v>19</v>
      </c>
      <c r="F13" s="17">
        <v>788500</v>
      </c>
      <c r="G13" s="18">
        <v>1707.8910000000001</v>
      </c>
      <c r="H13" s="19">
        <v>8.3889189999999996</v>
      </c>
    </row>
    <row r="14" spans="1:8" ht="15.75" x14ac:dyDescent="0.25">
      <c r="A14" s="16">
        <v>2</v>
      </c>
      <c r="B14" s="17" t="s">
        <v>98</v>
      </c>
      <c r="C14" s="17" t="s">
        <v>99</v>
      </c>
      <c r="D14" s="17" t="s">
        <v>18</v>
      </c>
      <c r="E14" s="17" t="s">
        <v>22</v>
      </c>
      <c r="F14" s="17">
        <v>203500</v>
      </c>
      <c r="G14" s="18">
        <v>1348.69625</v>
      </c>
      <c r="H14" s="19">
        <v>6.6246049999999999</v>
      </c>
    </row>
    <row r="15" spans="1:8" ht="15.75" x14ac:dyDescent="0.25">
      <c r="A15" s="16">
        <v>3</v>
      </c>
      <c r="B15" s="17" t="s">
        <v>57</v>
      </c>
      <c r="C15" s="17" t="s">
        <v>58</v>
      </c>
      <c r="D15" s="17" t="s">
        <v>18</v>
      </c>
      <c r="E15" s="17" t="s">
        <v>59</v>
      </c>
      <c r="F15" s="17">
        <v>211025</v>
      </c>
      <c r="G15" s="18">
        <v>1128.7727299999999</v>
      </c>
      <c r="H15" s="19">
        <v>5.5443720000000001</v>
      </c>
    </row>
    <row r="16" spans="1:8" ht="15.75" x14ac:dyDescent="0.25">
      <c r="A16" s="16">
        <v>4</v>
      </c>
      <c r="B16" s="17" t="s">
        <v>20</v>
      </c>
      <c r="C16" s="17" t="s">
        <v>21</v>
      </c>
      <c r="D16" s="17" t="s">
        <v>18</v>
      </c>
      <c r="E16" s="17" t="s">
        <v>22</v>
      </c>
      <c r="F16" s="17">
        <v>250000</v>
      </c>
      <c r="G16" s="18">
        <v>1060.875</v>
      </c>
      <c r="H16" s="19">
        <v>5.2108679999999996</v>
      </c>
    </row>
    <row r="17" spans="1:8" ht="15.75" x14ac:dyDescent="0.25">
      <c r="A17" s="16">
        <v>5</v>
      </c>
      <c r="B17" s="17" t="s">
        <v>54</v>
      </c>
      <c r="C17" s="17" t="s">
        <v>55</v>
      </c>
      <c r="D17" s="17" t="s">
        <v>18</v>
      </c>
      <c r="E17" s="17" t="s">
        <v>56</v>
      </c>
      <c r="F17" s="17">
        <v>168200</v>
      </c>
      <c r="G17" s="18">
        <v>1011.6389</v>
      </c>
      <c r="H17" s="19">
        <v>4.9690269999999996</v>
      </c>
    </row>
    <row r="18" spans="1:8" ht="15.75" x14ac:dyDescent="0.25">
      <c r="A18" s="16">
        <v>6</v>
      </c>
      <c r="B18" s="17" t="s">
        <v>34</v>
      </c>
      <c r="C18" s="17" t="s">
        <v>35</v>
      </c>
      <c r="D18" s="17" t="s">
        <v>18</v>
      </c>
      <c r="E18" s="17" t="s">
        <v>36</v>
      </c>
      <c r="F18" s="17">
        <v>95894</v>
      </c>
      <c r="G18" s="18">
        <v>922.69206999999994</v>
      </c>
      <c r="H18" s="19">
        <v>4.532133</v>
      </c>
    </row>
    <row r="19" spans="1:8" ht="15.75" x14ac:dyDescent="0.25">
      <c r="A19" s="16">
        <v>7</v>
      </c>
      <c r="B19" s="17" t="s">
        <v>23</v>
      </c>
      <c r="C19" s="17" t="s">
        <v>24</v>
      </c>
      <c r="D19" s="17" t="s">
        <v>18</v>
      </c>
      <c r="E19" s="17" t="s">
        <v>25</v>
      </c>
      <c r="F19" s="17">
        <v>361915</v>
      </c>
      <c r="G19" s="18">
        <v>823.89949999999999</v>
      </c>
      <c r="H19" s="19">
        <v>4.0468780000000004</v>
      </c>
    </row>
    <row r="20" spans="1:8" ht="15.75" x14ac:dyDescent="0.25">
      <c r="A20" s="16">
        <v>8</v>
      </c>
      <c r="B20" s="17" t="s">
        <v>165</v>
      </c>
      <c r="C20" s="17" t="s">
        <v>112</v>
      </c>
      <c r="D20" s="17" t="s">
        <v>18</v>
      </c>
      <c r="E20" s="17" t="s">
        <v>41</v>
      </c>
      <c r="F20" s="17">
        <v>115750</v>
      </c>
      <c r="G20" s="18">
        <v>773.55724999999995</v>
      </c>
      <c r="H20" s="19">
        <v>3.799604</v>
      </c>
    </row>
    <row r="21" spans="1:8" ht="15.75" x14ac:dyDescent="0.25">
      <c r="A21" s="16">
        <v>9</v>
      </c>
      <c r="B21" s="17" t="s">
        <v>393</v>
      </c>
      <c r="C21" s="17" t="s">
        <v>394</v>
      </c>
      <c r="D21" s="17" t="s">
        <v>18</v>
      </c>
      <c r="E21" s="17" t="s">
        <v>395</v>
      </c>
      <c r="F21" s="17">
        <v>740000</v>
      </c>
      <c r="G21" s="18">
        <v>753.32</v>
      </c>
      <c r="H21" s="19">
        <v>3.7002009999999999</v>
      </c>
    </row>
    <row r="22" spans="1:8" ht="15.75" x14ac:dyDescent="0.25">
      <c r="A22" s="16">
        <v>10</v>
      </c>
      <c r="B22" s="17" t="s">
        <v>47</v>
      </c>
      <c r="C22" s="17" t="s">
        <v>48</v>
      </c>
      <c r="D22" s="17" t="s">
        <v>18</v>
      </c>
      <c r="E22" s="17" t="s">
        <v>41</v>
      </c>
      <c r="F22" s="17">
        <v>123500</v>
      </c>
      <c r="G22" s="18">
        <v>737.85074999999995</v>
      </c>
      <c r="H22" s="19">
        <v>3.6242179999999999</v>
      </c>
    </row>
    <row r="23" spans="1:8" ht="15.75" x14ac:dyDescent="0.25">
      <c r="A23" s="16">
        <v>11</v>
      </c>
      <c r="B23" s="17" t="s">
        <v>31</v>
      </c>
      <c r="C23" s="17" t="s">
        <v>32</v>
      </c>
      <c r="D23" s="17" t="s">
        <v>18</v>
      </c>
      <c r="E23" s="17" t="s">
        <v>33</v>
      </c>
      <c r="F23" s="17">
        <v>76200</v>
      </c>
      <c r="G23" s="18">
        <v>719.63279999999997</v>
      </c>
      <c r="H23" s="19">
        <v>3.5347339999999998</v>
      </c>
    </row>
    <row r="24" spans="1:8" ht="15.75" x14ac:dyDescent="0.25">
      <c r="A24" s="16">
        <v>12</v>
      </c>
      <c r="B24" s="17" t="s">
        <v>44</v>
      </c>
      <c r="C24" s="17" t="s">
        <v>45</v>
      </c>
      <c r="D24" s="17" t="s">
        <v>18</v>
      </c>
      <c r="E24" s="17" t="s">
        <v>46</v>
      </c>
      <c r="F24" s="17">
        <v>103500</v>
      </c>
      <c r="G24" s="18">
        <v>701.57474999999999</v>
      </c>
      <c r="H24" s="19">
        <v>3.4460359999999999</v>
      </c>
    </row>
    <row r="25" spans="1:8" ht="15.75" x14ac:dyDescent="0.25">
      <c r="A25" s="16">
        <v>13</v>
      </c>
      <c r="B25" s="17" t="s">
        <v>42</v>
      </c>
      <c r="C25" s="17" t="s">
        <v>43</v>
      </c>
      <c r="D25" s="17" t="s">
        <v>18</v>
      </c>
      <c r="E25" s="17" t="s">
        <v>25</v>
      </c>
      <c r="F25" s="17">
        <v>59500</v>
      </c>
      <c r="G25" s="18">
        <v>633.16925000000003</v>
      </c>
      <c r="H25" s="19">
        <v>3.1100379999999999</v>
      </c>
    </row>
    <row r="26" spans="1:8" ht="15.75" x14ac:dyDescent="0.25">
      <c r="A26" s="16">
        <v>14</v>
      </c>
      <c r="B26" s="17" t="s">
        <v>436</v>
      </c>
      <c r="C26" s="17" t="s">
        <v>437</v>
      </c>
      <c r="D26" s="17" t="s">
        <v>18</v>
      </c>
      <c r="E26" s="17" t="s">
        <v>41</v>
      </c>
      <c r="F26" s="17">
        <v>63000</v>
      </c>
      <c r="G26" s="18">
        <v>628.70849999999996</v>
      </c>
      <c r="H26" s="19">
        <v>3.0881270000000001</v>
      </c>
    </row>
    <row r="27" spans="1:8" ht="15.75" x14ac:dyDescent="0.25">
      <c r="A27" s="16">
        <v>15</v>
      </c>
      <c r="B27" s="17" t="s">
        <v>87</v>
      </c>
      <c r="C27" s="17" t="s">
        <v>88</v>
      </c>
      <c r="D27" s="17" t="s">
        <v>18</v>
      </c>
      <c r="E27" s="17" t="s">
        <v>89</v>
      </c>
      <c r="F27" s="17">
        <v>226600</v>
      </c>
      <c r="G27" s="18">
        <v>621.33720000000005</v>
      </c>
      <c r="H27" s="19">
        <v>3.05192</v>
      </c>
    </row>
    <row r="28" spans="1:8" ht="15.75" x14ac:dyDescent="0.25">
      <c r="A28" s="16">
        <v>16</v>
      </c>
      <c r="B28" s="17" t="s">
        <v>62</v>
      </c>
      <c r="C28" s="17" t="s">
        <v>63</v>
      </c>
      <c r="D28" s="17" t="s">
        <v>18</v>
      </c>
      <c r="E28" s="17" t="s">
        <v>64</v>
      </c>
      <c r="F28" s="17">
        <v>143000</v>
      </c>
      <c r="G28" s="18">
        <v>597.81150000000002</v>
      </c>
      <c r="H28" s="19">
        <v>2.9363649999999999</v>
      </c>
    </row>
    <row r="29" spans="1:8" ht="15.75" x14ac:dyDescent="0.25">
      <c r="A29" s="16">
        <v>17</v>
      </c>
      <c r="B29" s="17" t="s">
        <v>82</v>
      </c>
      <c r="C29" s="17" t="s">
        <v>83</v>
      </c>
      <c r="D29" s="17" t="s">
        <v>18</v>
      </c>
      <c r="E29" s="17" t="s">
        <v>22</v>
      </c>
      <c r="F29" s="17">
        <v>1340000</v>
      </c>
      <c r="G29" s="18">
        <v>568.16</v>
      </c>
      <c r="H29" s="19">
        <v>2.790721</v>
      </c>
    </row>
    <row r="30" spans="1:8" ht="15.75" x14ac:dyDescent="0.25">
      <c r="A30" s="16">
        <v>18</v>
      </c>
      <c r="B30" s="17" t="s">
        <v>26</v>
      </c>
      <c r="C30" s="17" t="s">
        <v>27</v>
      </c>
      <c r="D30" s="17" t="s">
        <v>18</v>
      </c>
      <c r="E30" s="17" t="s">
        <v>28</v>
      </c>
      <c r="F30" s="17">
        <v>35965</v>
      </c>
      <c r="G30" s="18">
        <v>441.20064000000002</v>
      </c>
      <c r="H30" s="19">
        <v>2.1671149999999999</v>
      </c>
    </row>
    <row r="31" spans="1:8" ht="15.75" x14ac:dyDescent="0.25">
      <c r="A31" s="16">
        <v>19</v>
      </c>
      <c r="B31" s="17" t="s">
        <v>68</v>
      </c>
      <c r="C31" s="17" t="s">
        <v>69</v>
      </c>
      <c r="D31" s="17" t="s">
        <v>18</v>
      </c>
      <c r="E31" s="17" t="s">
        <v>33</v>
      </c>
      <c r="F31" s="17">
        <v>12200</v>
      </c>
      <c r="G31" s="18">
        <v>423.71820000000002</v>
      </c>
      <c r="H31" s="19">
        <v>2.0812439999999999</v>
      </c>
    </row>
    <row r="32" spans="1:8" ht="15.75" x14ac:dyDescent="0.25">
      <c r="A32" s="16">
        <v>20</v>
      </c>
      <c r="B32" s="17" t="s">
        <v>70</v>
      </c>
      <c r="C32" s="17" t="s">
        <v>71</v>
      </c>
      <c r="D32" s="17" t="s">
        <v>18</v>
      </c>
      <c r="E32" s="17" t="s">
        <v>56</v>
      </c>
      <c r="F32" s="17">
        <v>197053</v>
      </c>
      <c r="G32" s="18">
        <v>387.80029999999999</v>
      </c>
      <c r="H32" s="19">
        <v>1.90482</v>
      </c>
    </row>
    <row r="33" spans="1:8" ht="15.75" x14ac:dyDescent="0.25">
      <c r="A33" s="16">
        <v>21</v>
      </c>
      <c r="B33" s="17" t="s">
        <v>438</v>
      </c>
      <c r="C33" s="17" t="s">
        <v>439</v>
      </c>
      <c r="D33" s="17" t="s">
        <v>18</v>
      </c>
      <c r="E33" s="17" t="s">
        <v>41</v>
      </c>
      <c r="F33" s="17">
        <v>62500</v>
      </c>
      <c r="G33" s="18">
        <v>386.4375</v>
      </c>
      <c r="H33" s="19">
        <v>1.898126</v>
      </c>
    </row>
    <row r="34" spans="1:8" ht="15.75" x14ac:dyDescent="0.25">
      <c r="A34" s="16">
        <v>22</v>
      </c>
      <c r="B34" s="17" t="s">
        <v>166</v>
      </c>
      <c r="C34" s="17" t="s">
        <v>167</v>
      </c>
      <c r="D34" s="17" t="s">
        <v>18</v>
      </c>
      <c r="E34" s="17" t="s">
        <v>33</v>
      </c>
      <c r="F34" s="17">
        <v>37500</v>
      </c>
      <c r="G34" s="18">
        <v>383.11874999999998</v>
      </c>
      <c r="H34" s="19">
        <v>1.8818250000000001</v>
      </c>
    </row>
    <row r="35" spans="1:8" ht="15.75" x14ac:dyDescent="0.25">
      <c r="A35" s="16">
        <v>23</v>
      </c>
      <c r="B35" s="17" t="s">
        <v>168</v>
      </c>
      <c r="C35" s="17" t="s">
        <v>169</v>
      </c>
      <c r="D35" s="17" t="s">
        <v>18</v>
      </c>
      <c r="E35" s="17" t="s">
        <v>170</v>
      </c>
      <c r="F35" s="17">
        <v>26000</v>
      </c>
      <c r="G35" s="18">
        <v>382.512</v>
      </c>
      <c r="H35" s="19">
        <v>1.8788450000000001</v>
      </c>
    </row>
    <row r="36" spans="1:8" ht="15.75" x14ac:dyDescent="0.25">
      <c r="A36" s="16">
        <v>24</v>
      </c>
      <c r="B36" s="17" t="s">
        <v>189</v>
      </c>
      <c r="C36" s="17" t="s">
        <v>190</v>
      </c>
      <c r="D36" s="17" t="s">
        <v>18</v>
      </c>
      <c r="E36" s="17" t="s">
        <v>41</v>
      </c>
      <c r="F36" s="17">
        <v>30000</v>
      </c>
      <c r="G36" s="18">
        <v>365.85</v>
      </c>
      <c r="H36" s="19">
        <v>1.7970029999999999</v>
      </c>
    </row>
    <row r="37" spans="1:8" ht="15.75" x14ac:dyDescent="0.25">
      <c r="A37" s="16">
        <v>25</v>
      </c>
      <c r="B37" s="17" t="s">
        <v>163</v>
      </c>
      <c r="C37" s="17" t="s">
        <v>164</v>
      </c>
      <c r="D37" s="17" t="s">
        <v>18</v>
      </c>
      <c r="E37" s="17" t="s">
        <v>89</v>
      </c>
      <c r="F37" s="17">
        <v>185000</v>
      </c>
      <c r="G37" s="18">
        <v>315.24</v>
      </c>
      <c r="H37" s="19">
        <v>1.548414</v>
      </c>
    </row>
    <row r="38" spans="1:8" ht="15.75" x14ac:dyDescent="0.25">
      <c r="A38" s="16">
        <v>26</v>
      </c>
      <c r="B38" s="17" t="s">
        <v>29</v>
      </c>
      <c r="C38" s="17" t="s">
        <v>30</v>
      </c>
      <c r="D38" s="17" t="s">
        <v>18</v>
      </c>
      <c r="E38" s="17" t="s">
        <v>25</v>
      </c>
      <c r="F38" s="17">
        <v>18945</v>
      </c>
      <c r="G38" s="18">
        <v>296.82078999999999</v>
      </c>
      <c r="H38" s="19">
        <v>1.4579420000000001</v>
      </c>
    </row>
    <row r="39" spans="1:8" ht="15.75" x14ac:dyDescent="0.25">
      <c r="A39" s="16">
        <v>27</v>
      </c>
      <c r="B39" s="17" t="s">
        <v>95</v>
      </c>
      <c r="C39" s="17" t="s">
        <v>96</v>
      </c>
      <c r="D39" s="17" t="s">
        <v>18</v>
      </c>
      <c r="E39" s="17" t="s">
        <v>97</v>
      </c>
      <c r="F39" s="17">
        <v>172000</v>
      </c>
      <c r="G39" s="18">
        <v>254.04400000000001</v>
      </c>
      <c r="H39" s="19">
        <v>1.2478279999999999</v>
      </c>
    </row>
    <row r="40" spans="1:8" ht="15.75" x14ac:dyDescent="0.25">
      <c r="A40" s="16">
        <v>28</v>
      </c>
      <c r="B40" s="17" t="s">
        <v>77</v>
      </c>
      <c r="C40" s="17" t="s">
        <v>78</v>
      </c>
      <c r="D40" s="17" t="s">
        <v>18</v>
      </c>
      <c r="E40" s="17" t="s">
        <v>79</v>
      </c>
      <c r="F40" s="17">
        <v>271500</v>
      </c>
      <c r="G40" s="18">
        <v>241.49924999999999</v>
      </c>
      <c r="H40" s="19">
        <v>1.18621</v>
      </c>
    </row>
    <row r="41" spans="1:8" ht="15.75" x14ac:dyDescent="0.25">
      <c r="A41" s="16">
        <v>29</v>
      </c>
      <c r="B41" s="17" t="s">
        <v>84</v>
      </c>
      <c r="C41" s="17" t="s">
        <v>85</v>
      </c>
      <c r="D41" s="17" t="s">
        <v>18</v>
      </c>
      <c r="E41" s="17" t="s">
        <v>86</v>
      </c>
      <c r="F41" s="17">
        <v>4650</v>
      </c>
      <c r="G41" s="18">
        <v>223.07677000000001</v>
      </c>
      <c r="H41" s="19">
        <v>1.0957220000000001</v>
      </c>
    </row>
    <row r="42" spans="1:8" ht="15.75" x14ac:dyDescent="0.25">
      <c r="A42" s="16">
        <v>30</v>
      </c>
      <c r="B42" s="17" t="s">
        <v>49</v>
      </c>
      <c r="C42" s="17" t="s">
        <v>50</v>
      </c>
      <c r="D42" s="17" t="s">
        <v>18</v>
      </c>
      <c r="E42" s="17" t="s">
        <v>51</v>
      </c>
      <c r="F42" s="17">
        <v>22850</v>
      </c>
      <c r="G42" s="18">
        <v>213.12195</v>
      </c>
      <c r="H42" s="19">
        <v>1.0468249999999999</v>
      </c>
    </row>
    <row r="43" spans="1:8" ht="15.75" x14ac:dyDescent="0.25">
      <c r="A43" s="16">
        <v>31</v>
      </c>
      <c r="B43" s="17" t="s">
        <v>60</v>
      </c>
      <c r="C43" s="17" t="s">
        <v>61</v>
      </c>
      <c r="D43" s="17" t="s">
        <v>18</v>
      </c>
      <c r="E43" s="17" t="s">
        <v>46</v>
      </c>
      <c r="F43" s="17">
        <v>13880</v>
      </c>
      <c r="G43" s="18">
        <v>189.88534000000001</v>
      </c>
      <c r="H43" s="19">
        <v>0.93269000000000002</v>
      </c>
    </row>
    <row r="44" spans="1:8" ht="15.75" x14ac:dyDescent="0.25">
      <c r="A44" s="16">
        <v>32</v>
      </c>
      <c r="B44" s="17" t="s">
        <v>74</v>
      </c>
      <c r="C44" s="17" t="s">
        <v>75</v>
      </c>
      <c r="D44" s="17" t="s">
        <v>18</v>
      </c>
      <c r="E44" s="17" t="s">
        <v>76</v>
      </c>
      <c r="F44" s="17">
        <v>160000</v>
      </c>
      <c r="G44" s="18">
        <v>181.84</v>
      </c>
      <c r="H44" s="19">
        <v>0.89317199999999997</v>
      </c>
    </row>
    <row r="45" spans="1:8" ht="15.75" x14ac:dyDescent="0.25">
      <c r="A45" s="16">
        <v>33</v>
      </c>
      <c r="B45" s="17" t="s">
        <v>400</v>
      </c>
      <c r="C45" s="17" t="s">
        <v>401</v>
      </c>
      <c r="D45" s="17" t="s">
        <v>18</v>
      </c>
      <c r="E45" s="17" t="s">
        <v>41</v>
      </c>
      <c r="F45" s="17">
        <v>235000</v>
      </c>
      <c r="G45" s="18">
        <v>173.66499999999999</v>
      </c>
      <c r="H45" s="19">
        <v>0.85301800000000005</v>
      </c>
    </row>
    <row r="46" spans="1:8" ht="15.75" x14ac:dyDescent="0.25">
      <c r="A46" s="16">
        <v>34</v>
      </c>
      <c r="B46" s="17" t="s">
        <v>234</v>
      </c>
      <c r="C46" s="17" t="s">
        <v>235</v>
      </c>
      <c r="D46" s="17" t="s">
        <v>18</v>
      </c>
      <c r="E46" s="17" t="s">
        <v>236</v>
      </c>
      <c r="F46" s="17">
        <v>100000</v>
      </c>
      <c r="G46" s="18">
        <v>159.94999999999999</v>
      </c>
      <c r="H46" s="19">
        <v>0.78565200000000002</v>
      </c>
    </row>
    <row r="47" spans="1:8" ht="15.75" x14ac:dyDescent="0.25">
      <c r="A47" s="16">
        <v>35</v>
      </c>
      <c r="B47" s="17" t="s">
        <v>93</v>
      </c>
      <c r="C47" s="17" t="s">
        <v>94</v>
      </c>
      <c r="D47" s="17" t="s">
        <v>18</v>
      </c>
      <c r="E47" s="17" t="s">
        <v>56</v>
      </c>
      <c r="F47" s="17">
        <v>617950</v>
      </c>
      <c r="G47" s="18">
        <v>114.9387</v>
      </c>
      <c r="H47" s="19">
        <v>0.56456300000000004</v>
      </c>
    </row>
    <row r="48" spans="1:8" ht="15.75" x14ac:dyDescent="0.25">
      <c r="A48" s="16">
        <v>36</v>
      </c>
      <c r="B48" s="17" t="s">
        <v>440</v>
      </c>
      <c r="C48" s="17" t="s">
        <v>441</v>
      </c>
      <c r="D48" s="17" t="s">
        <v>18</v>
      </c>
      <c r="E48" s="17" t="s">
        <v>46</v>
      </c>
      <c r="F48" s="17">
        <v>48500</v>
      </c>
      <c r="G48" s="18">
        <v>110.6285</v>
      </c>
      <c r="H48" s="19">
        <v>0.54339199999999999</v>
      </c>
    </row>
    <row r="49" spans="1:8" ht="15.75" x14ac:dyDescent="0.25">
      <c r="A49" s="16">
        <v>37</v>
      </c>
      <c r="B49" s="17" t="s">
        <v>100</v>
      </c>
      <c r="C49" s="17" t="s">
        <v>101</v>
      </c>
      <c r="D49" s="17" t="s">
        <v>18</v>
      </c>
      <c r="E49" s="17" t="s">
        <v>22</v>
      </c>
      <c r="F49" s="17">
        <v>134200</v>
      </c>
      <c r="G49" s="18">
        <v>78.507000000000005</v>
      </c>
      <c r="H49" s="19">
        <v>0.38561499999999999</v>
      </c>
    </row>
    <row r="50" spans="1:8" ht="15.75" x14ac:dyDescent="0.25">
      <c r="A50" s="16">
        <v>38</v>
      </c>
      <c r="B50" s="17" t="s">
        <v>171</v>
      </c>
      <c r="C50" s="17" t="s">
        <v>172</v>
      </c>
      <c r="D50" s="17" t="s">
        <v>18</v>
      </c>
      <c r="E50" s="17" t="s">
        <v>56</v>
      </c>
      <c r="F50" s="17">
        <v>2600</v>
      </c>
      <c r="G50" s="18">
        <v>66.374099999999999</v>
      </c>
      <c r="H50" s="19">
        <v>0.32601999999999998</v>
      </c>
    </row>
    <row r="51" spans="1:8" ht="15.75" x14ac:dyDescent="0.25">
      <c r="A51" s="16">
        <v>39</v>
      </c>
      <c r="B51" s="17" t="s">
        <v>267</v>
      </c>
      <c r="C51" s="17" t="s">
        <v>268</v>
      </c>
      <c r="D51" s="17" t="s">
        <v>18</v>
      </c>
      <c r="E51" s="17" t="s">
        <v>269</v>
      </c>
      <c r="F51" s="17">
        <v>34000</v>
      </c>
      <c r="G51" s="18">
        <v>66.350999999999999</v>
      </c>
      <c r="H51" s="19">
        <v>0.325907</v>
      </c>
    </row>
    <row r="52" spans="1:8" ht="15.75" x14ac:dyDescent="0.25">
      <c r="A52" s="16">
        <v>40</v>
      </c>
      <c r="B52" s="17" t="s">
        <v>65</v>
      </c>
      <c r="C52" s="17" t="s">
        <v>66</v>
      </c>
      <c r="D52" s="17" t="s">
        <v>18</v>
      </c>
      <c r="E52" s="17" t="s">
        <v>67</v>
      </c>
      <c r="F52" s="17">
        <v>120000</v>
      </c>
      <c r="G52" s="18">
        <v>54.36</v>
      </c>
      <c r="H52" s="19">
        <v>0.267009</v>
      </c>
    </row>
    <row r="53" spans="1:8" ht="15.75" x14ac:dyDescent="0.25">
      <c r="A53" s="5"/>
      <c r="B53" s="8"/>
      <c r="C53" s="8" t="s">
        <v>102</v>
      </c>
      <c r="D53" s="8"/>
      <c r="E53" s="8"/>
      <c r="F53" s="8"/>
      <c r="G53" s="11">
        <f>SUM(G13:G52)</f>
        <v>20250.527240000003</v>
      </c>
      <c r="H53" s="14">
        <f>SUM(H13:H52)</f>
        <v>99.467723000000007</v>
      </c>
    </row>
    <row r="54" spans="1:8" ht="15.75" x14ac:dyDescent="0.25">
      <c r="A54" s="5"/>
      <c r="B54" s="8"/>
      <c r="C54" s="8"/>
      <c r="D54" s="8"/>
      <c r="E54" s="8"/>
      <c r="F54" s="8"/>
      <c r="G54" s="11"/>
      <c r="H54" s="13"/>
    </row>
    <row r="55" spans="1:8" ht="15.75" x14ac:dyDescent="0.25">
      <c r="A55" s="5"/>
      <c r="B55" s="8"/>
      <c r="C55" s="8" t="s">
        <v>103</v>
      </c>
      <c r="D55" s="8" t="s">
        <v>104</v>
      </c>
      <c r="E55" s="8" t="s">
        <v>104</v>
      </c>
      <c r="F55" s="8" t="s">
        <v>104</v>
      </c>
      <c r="G55" s="11" t="s">
        <v>104</v>
      </c>
      <c r="H55" s="13" t="s">
        <v>104</v>
      </c>
    </row>
    <row r="56" spans="1:8" ht="15.75" x14ac:dyDescent="0.25">
      <c r="A56" s="5"/>
      <c r="B56" s="8"/>
      <c r="C56" s="8" t="s">
        <v>102</v>
      </c>
      <c r="D56" s="8"/>
      <c r="E56" s="8"/>
      <c r="F56" s="8"/>
      <c r="G56" s="11">
        <f>SUM(G55:G55)</f>
        <v>0</v>
      </c>
      <c r="H56" s="14">
        <f>SUM(H55:H55)</f>
        <v>0</v>
      </c>
    </row>
    <row r="57" spans="1:8" ht="15.75" x14ac:dyDescent="0.25">
      <c r="A57" s="5"/>
      <c r="B57" s="8"/>
      <c r="C57" s="8" t="s">
        <v>105</v>
      </c>
      <c r="D57" s="8"/>
      <c r="E57" s="8"/>
      <c r="F57" s="8"/>
      <c r="G57" s="15">
        <f>SUM(G53,G56)</f>
        <v>20250.527240000003</v>
      </c>
      <c r="H57" s="15">
        <f>SUM(H53,H56)</f>
        <v>99.467723000000007</v>
      </c>
    </row>
    <row r="58" spans="1:8" ht="15.75" x14ac:dyDescent="0.25">
      <c r="A58" s="5"/>
      <c r="B58" s="8"/>
      <c r="C58" s="8"/>
      <c r="D58" s="8"/>
      <c r="E58" s="8"/>
      <c r="F58" s="8"/>
      <c r="G58" s="11"/>
      <c r="H58" s="13"/>
    </row>
    <row r="59" spans="1:8" ht="15.75" x14ac:dyDescent="0.25">
      <c r="A59" s="5"/>
      <c r="B59" s="8"/>
      <c r="C59" s="8" t="s">
        <v>106</v>
      </c>
      <c r="D59" s="8"/>
      <c r="E59" s="8"/>
      <c r="F59" s="8"/>
      <c r="G59" s="11"/>
      <c r="H59" s="13"/>
    </row>
    <row r="60" spans="1:8" ht="15.75" x14ac:dyDescent="0.25">
      <c r="A60" s="5"/>
      <c r="B60" s="8"/>
      <c r="C60" s="8" t="s">
        <v>107</v>
      </c>
      <c r="D60" s="8" t="s">
        <v>104</v>
      </c>
      <c r="E60" s="8" t="s">
        <v>104</v>
      </c>
      <c r="F60" s="8" t="s">
        <v>104</v>
      </c>
      <c r="G60" s="11" t="s">
        <v>104</v>
      </c>
      <c r="H60" s="13" t="s">
        <v>104</v>
      </c>
    </row>
    <row r="61" spans="1:8" ht="15.75" x14ac:dyDescent="0.25">
      <c r="A61" s="5"/>
      <c r="B61" s="8"/>
      <c r="C61" s="8" t="s">
        <v>102</v>
      </c>
      <c r="D61" s="8"/>
      <c r="E61" s="8"/>
      <c r="F61" s="8"/>
      <c r="G61" s="11">
        <f>SUM(G60:G60)</f>
        <v>0</v>
      </c>
      <c r="H61" s="14">
        <f>SUM(H60:H60)</f>
        <v>0</v>
      </c>
    </row>
    <row r="62" spans="1:8" ht="15.75" x14ac:dyDescent="0.25">
      <c r="A62" s="5"/>
      <c r="B62" s="8"/>
      <c r="C62" s="8"/>
      <c r="D62" s="8"/>
      <c r="E62" s="8"/>
      <c r="F62" s="8"/>
      <c r="G62" s="11"/>
      <c r="H62" s="13"/>
    </row>
    <row r="63" spans="1:8" ht="15.75" x14ac:dyDescent="0.25">
      <c r="A63" s="5"/>
      <c r="B63" s="8"/>
      <c r="C63" s="8" t="s">
        <v>113</v>
      </c>
      <c r="D63" s="8" t="s">
        <v>104</v>
      </c>
      <c r="E63" s="8" t="s">
        <v>104</v>
      </c>
      <c r="F63" s="8" t="s">
        <v>104</v>
      </c>
      <c r="G63" s="11" t="s">
        <v>104</v>
      </c>
      <c r="H63" s="13" t="s">
        <v>104</v>
      </c>
    </row>
    <row r="64" spans="1:8" ht="15.75" x14ac:dyDescent="0.25">
      <c r="A64" s="5"/>
      <c r="B64" s="8"/>
      <c r="C64" s="8" t="s">
        <v>102</v>
      </c>
      <c r="D64" s="8"/>
      <c r="E64" s="8"/>
      <c r="F64" s="8"/>
      <c r="G64" s="11">
        <f>SUM(G63:G63)</f>
        <v>0</v>
      </c>
      <c r="H64" s="14">
        <f>SUM(H63:H63)</f>
        <v>0</v>
      </c>
    </row>
    <row r="65" spans="1:8" ht="15.75" x14ac:dyDescent="0.25">
      <c r="A65" s="5"/>
      <c r="B65" s="8"/>
      <c r="C65" s="8" t="s">
        <v>105</v>
      </c>
      <c r="D65" s="8"/>
      <c r="E65" s="8"/>
      <c r="F65" s="8"/>
      <c r="G65" s="15">
        <f>SUM(G61,G64)</f>
        <v>0</v>
      </c>
      <c r="H65" s="15">
        <f>SUM(H61,H64)</f>
        <v>0</v>
      </c>
    </row>
    <row r="66" spans="1:8" ht="15.75" x14ac:dyDescent="0.25">
      <c r="A66" s="5"/>
      <c r="B66" s="8"/>
      <c r="C66" s="8"/>
      <c r="D66" s="8"/>
      <c r="E66" s="8"/>
      <c r="F66" s="8"/>
      <c r="G66" s="11"/>
      <c r="H66" s="13"/>
    </row>
    <row r="67" spans="1:8" ht="15.75" x14ac:dyDescent="0.25">
      <c r="A67" s="5"/>
      <c r="B67" s="8"/>
      <c r="C67" s="8" t="s">
        <v>114</v>
      </c>
      <c r="D67" s="8"/>
      <c r="E67" s="8"/>
      <c r="F67" s="8"/>
      <c r="G67" s="11"/>
      <c r="H67" s="13"/>
    </row>
    <row r="68" spans="1:8" ht="15.75" x14ac:dyDescent="0.25">
      <c r="A68" s="5"/>
      <c r="B68" s="8"/>
      <c r="C68" s="8" t="s">
        <v>115</v>
      </c>
      <c r="D68" s="8" t="s">
        <v>104</v>
      </c>
      <c r="E68" s="8" t="s">
        <v>104</v>
      </c>
      <c r="F68" s="8" t="s">
        <v>104</v>
      </c>
      <c r="G68" s="11" t="s">
        <v>104</v>
      </c>
      <c r="H68" s="13" t="s">
        <v>104</v>
      </c>
    </row>
    <row r="69" spans="1:8" ht="15.75" x14ac:dyDescent="0.25">
      <c r="A69" s="5"/>
      <c r="B69" s="8"/>
      <c r="C69" s="8" t="s">
        <v>102</v>
      </c>
      <c r="D69" s="8"/>
      <c r="E69" s="8"/>
      <c r="F69" s="8"/>
      <c r="G69" s="11">
        <f>SUM(G68:G68)</f>
        <v>0</v>
      </c>
      <c r="H69" s="14">
        <f>SUM(H68:H68)</f>
        <v>0</v>
      </c>
    </row>
    <row r="70" spans="1:8" ht="15.75" x14ac:dyDescent="0.25">
      <c r="A70" s="5"/>
      <c r="B70" s="8"/>
      <c r="C70" s="8"/>
      <c r="D70" s="8"/>
      <c r="E70" s="8"/>
      <c r="F70" s="8"/>
      <c r="G70" s="11"/>
      <c r="H70" s="13"/>
    </row>
    <row r="71" spans="1:8" ht="15.75" x14ac:dyDescent="0.25">
      <c r="A71" s="5"/>
      <c r="B71" s="8"/>
      <c r="C71" s="8" t="s">
        <v>119</v>
      </c>
      <c r="D71" s="8" t="s">
        <v>104</v>
      </c>
      <c r="E71" s="8" t="s">
        <v>104</v>
      </c>
      <c r="F71" s="8" t="s">
        <v>104</v>
      </c>
      <c r="G71" s="11" t="s">
        <v>104</v>
      </c>
      <c r="H71" s="13" t="s">
        <v>104</v>
      </c>
    </row>
    <row r="72" spans="1:8" ht="15.75" x14ac:dyDescent="0.25">
      <c r="A72" s="5"/>
      <c r="B72" s="8"/>
      <c r="C72" s="8" t="s">
        <v>102</v>
      </c>
      <c r="D72" s="8"/>
      <c r="E72" s="8"/>
      <c r="F72" s="8"/>
      <c r="G72" s="11">
        <f>SUM(G71:G71)</f>
        <v>0</v>
      </c>
      <c r="H72" s="14">
        <f>SUM(H71:H71)</f>
        <v>0</v>
      </c>
    </row>
    <row r="73" spans="1:8" ht="15.75" x14ac:dyDescent="0.25">
      <c r="A73" s="5"/>
      <c r="B73" s="8"/>
      <c r="C73" s="8"/>
      <c r="D73" s="8"/>
      <c r="E73" s="8"/>
      <c r="F73" s="8"/>
      <c r="G73" s="11"/>
      <c r="H73" s="13"/>
    </row>
    <row r="74" spans="1:8" ht="15.75" x14ac:dyDescent="0.25">
      <c r="A74" s="5"/>
      <c r="B74" s="8"/>
      <c r="C74" s="8" t="s">
        <v>120</v>
      </c>
      <c r="D74" s="8" t="s">
        <v>104</v>
      </c>
      <c r="E74" s="8" t="s">
        <v>104</v>
      </c>
      <c r="F74" s="8" t="s">
        <v>104</v>
      </c>
      <c r="G74" s="11" t="s">
        <v>104</v>
      </c>
      <c r="H74" s="13" t="s">
        <v>104</v>
      </c>
    </row>
    <row r="75" spans="1:8" ht="15.75" x14ac:dyDescent="0.25">
      <c r="A75" s="5"/>
      <c r="B75" s="8"/>
      <c r="C75" s="8" t="s">
        <v>102</v>
      </c>
      <c r="D75" s="8"/>
      <c r="E75" s="8"/>
      <c r="F75" s="8"/>
      <c r="G75" s="11">
        <f>SUM(G74:G74)</f>
        <v>0</v>
      </c>
      <c r="H75" s="14">
        <f>SUM(H74:H74)</f>
        <v>0</v>
      </c>
    </row>
    <row r="76" spans="1:8" ht="15.75" x14ac:dyDescent="0.25">
      <c r="A76" s="5"/>
      <c r="B76" s="8"/>
      <c r="C76" s="8" t="s">
        <v>105</v>
      </c>
      <c r="D76" s="8"/>
      <c r="E76" s="8"/>
      <c r="F76" s="8"/>
      <c r="G76" s="15">
        <f>SUM(G69,G72,G75)</f>
        <v>0</v>
      </c>
      <c r="H76" s="15">
        <f>SUM(H69,H72,H75)</f>
        <v>0</v>
      </c>
    </row>
    <row r="77" spans="1:8" ht="15.75" x14ac:dyDescent="0.25">
      <c r="A77" s="5"/>
      <c r="B77" s="8"/>
      <c r="C77" s="8"/>
      <c r="D77" s="8"/>
      <c r="E77" s="8"/>
      <c r="F77" s="8"/>
      <c r="G77" s="11"/>
      <c r="H77" s="13"/>
    </row>
    <row r="78" spans="1:8" ht="15.75" x14ac:dyDescent="0.25">
      <c r="A78" s="5"/>
      <c r="B78" s="8"/>
      <c r="C78" s="8" t="s">
        <v>121</v>
      </c>
      <c r="D78" s="8"/>
      <c r="E78" s="8"/>
      <c r="F78" s="8"/>
      <c r="G78" s="11"/>
      <c r="H78" s="13"/>
    </row>
    <row r="79" spans="1:8" ht="15.75" x14ac:dyDescent="0.25">
      <c r="A79" s="5"/>
      <c r="B79" s="8"/>
      <c r="C79" s="8" t="s">
        <v>122</v>
      </c>
      <c r="D79" s="8" t="s">
        <v>104</v>
      </c>
      <c r="E79" s="8" t="s">
        <v>104</v>
      </c>
      <c r="F79" s="8" t="s">
        <v>104</v>
      </c>
      <c r="G79" s="11" t="s">
        <v>104</v>
      </c>
      <c r="H79" s="13" t="s">
        <v>104</v>
      </c>
    </row>
    <row r="80" spans="1:8" ht="15.75" x14ac:dyDescent="0.25">
      <c r="A80" s="5"/>
      <c r="B80" s="8"/>
      <c r="C80" s="8" t="s">
        <v>102</v>
      </c>
      <c r="D80" s="8"/>
      <c r="E80" s="8"/>
      <c r="F80" s="8"/>
      <c r="G80" s="11">
        <f>SUM(G79:G79)</f>
        <v>0</v>
      </c>
      <c r="H80" s="14">
        <f>SUM(H79:H79)</f>
        <v>0</v>
      </c>
    </row>
    <row r="81" spans="1:8" ht="15.75" x14ac:dyDescent="0.25">
      <c r="A81" s="5"/>
      <c r="B81" s="8"/>
      <c r="C81" s="8" t="s">
        <v>105</v>
      </c>
      <c r="D81" s="8"/>
      <c r="E81" s="8"/>
      <c r="F81" s="8"/>
      <c r="G81" s="15">
        <f>SUM(G80)</f>
        <v>0</v>
      </c>
      <c r="H81" s="15">
        <f>SUM(H80)</f>
        <v>0</v>
      </c>
    </row>
    <row r="82" spans="1:8" ht="15.75" x14ac:dyDescent="0.25">
      <c r="A82" s="5"/>
      <c r="B82" s="8"/>
      <c r="C82" s="8"/>
      <c r="D82" s="8"/>
      <c r="E82" s="8"/>
      <c r="F82" s="8"/>
      <c r="G82" s="11"/>
      <c r="H82" s="13"/>
    </row>
    <row r="83" spans="1:8" ht="15.75" x14ac:dyDescent="0.25">
      <c r="A83" s="5"/>
      <c r="B83" s="8"/>
      <c r="C83" s="8" t="s">
        <v>123</v>
      </c>
      <c r="D83" s="8"/>
      <c r="E83" s="8"/>
      <c r="F83" s="8"/>
      <c r="G83" s="11"/>
      <c r="H83" s="13"/>
    </row>
    <row r="84" spans="1:8" ht="15.75" x14ac:dyDescent="0.25">
      <c r="A84" s="5"/>
      <c r="B84" s="8"/>
      <c r="C84" s="8" t="s">
        <v>124</v>
      </c>
      <c r="D84" s="8" t="s">
        <v>104</v>
      </c>
      <c r="E84" s="8" t="s">
        <v>104</v>
      </c>
      <c r="F84" s="8" t="s">
        <v>104</v>
      </c>
      <c r="G84" s="11" t="s">
        <v>104</v>
      </c>
      <c r="H84" s="13" t="s">
        <v>104</v>
      </c>
    </row>
    <row r="85" spans="1:8" ht="15.75" x14ac:dyDescent="0.25">
      <c r="A85" s="5"/>
      <c r="B85" s="8"/>
      <c r="C85" s="8" t="s">
        <v>102</v>
      </c>
      <c r="D85" s="8"/>
      <c r="E85" s="8"/>
      <c r="F85" s="8"/>
      <c r="G85" s="11">
        <f>SUM(G84:G84)</f>
        <v>0</v>
      </c>
      <c r="H85" s="14">
        <f>SUM(H84:H84)</f>
        <v>0</v>
      </c>
    </row>
    <row r="86" spans="1:8" ht="15.75" x14ac:dyDescent="0.25">
      <c r="A86" s="5"/>
      <c r="B86" s="8"/>
      <c r="C86" s="8"/>
      <c r="D86" s="8"/>
      <c r="E86" s="8"/>
      <c r="F86" s="8"/>
      <c r="G86" s="11"/>
      <c r="H86" s="13"/>
    </row>
    <row r="87" spans="1:8" ht="15.75" x14ac:dyDescent="0.25">
      <c r="A87" s="5"/>
      <c r="B87" s="8"/>
      <c r="C87" s="8" t="s">
        <v>125</v>
      </c>
      <c r="D87" s="8"/>
      <c r="E87" s="8"/>
      <c r="F87" s="8"/>
      <c r="G87" s="11"/>
      <c r="H87" s="13"/>
    </row>
    <row r="88" spans="1:8" ht="15.75" x14ac:dyDescent="0.25">
      <c r="A88" s="16">
        <v>41</v>
      </c>
      <c r="B88" s="17" t="s">
        <v>126</v>
      </c>
      <c r="C88" s="17" t="s">
        <v>127</v>
      </c>
      <c r="D88" s="17" t="s">
        <v>128</v>
      </c>
      <c r="E88" s="17" t="s">
        <v>18</v>
      </c>
      <c r="F88" s="17">
        <v>7580.8</v>
      </c>
      <c r="G88" s="18">
        <v>758.08</v>
      </c>
      <c r="H88" s="19">
        <v>3.7235819999999999</v>
      </c>
    </row>
    <row r="89" spans="1:8" ht="15.75" x14ac:dyDescent="0.25">
      <c r="A89" s="5"/>
      <c r="B89" s="8"/>
      <c r="C89" s="8" t="s">
        <v>102</v>
      </c>
      <c r="D89" s="8"/>
      <c r="E89" s="8"/>
      <c r="F89" s="8"/>
      <c r="G89" s="11">
        <f>SUM(G88:G88)</f>
        <v>758.08</v>
      </c>
      <c r="H89" s="14">
        <f>SUM(H88:H88)</f>
        <v>3.7235819999999999</v>
      </c>
    </row>
    <row r="90" spans="1:8" ht="15.75" x14ac:dyDescent="0.25">
      <c r="A90" s="5"/>
      <c r="B90" s="8"/>
      <c r="C90" s="8"/>
      <c r="D90" s="8"/>
      <c r="E90" s="8"/>
      <c r="F90" s="8"/>
      <c r="G90" s="11"/>
      <c r="H90" s="13"/>
    </row>
    <row r="91" spans="1:8" ht="15.75" x14ac:dyDescent="0.25">
      <c r="A91" s="5"/>
      <c r="B91" s="8"/>
      <c r="C91" s="8" t="s">
        <v>129</v>
      </c>
      <c r="D91" s="8"/>
      <c r="E91" s="8"/>
      <c r="F91" s="8"/>
      <c r="G91" s="11"/>
      <c r="H91" s="13"/>
    </row>
    <row r="92" spans="1:8" ht="15.75" x14ac:dyDescent="0.25">
      <c r="A92" s="16">
        <v>42</v>
      </c>
      <c r="B92" s="17" t="s">
        <v>128</v>
      </c>
      <c r="C92" s="17" t="s">
        <v>130</v>
      </c>
      <c r="D92" s="17" t="s">
        <v>128</v>
      </c>
      <c r="E92" s="17" t="s">
        <v>18</v>
      </c>
      <c r="F92" s="17">
        <v>0</v>
      </c>
      <c r="G92" s="18">
        <v>-649.71375</v>
      </c>
      <c r="H92" s="19">
        <v>-3.1913019999999999</v>
      </c>
    </row>
    <row r="93" spans="1:8" ht="15.75" x14ac:dyDescent="0.25">
      <c r="A93" s="5"/>
      <c r="B93" s="8"/>
      <c r="C93" s="8" t="s">
        <v>102</v>
      </c>
      <c r="D93" s="8"/>
      <c r="E93" s="8"/>
      <c r="F93" s="8"/>
      <c r="G93" s="11">
        <f>SUM(G92:G92)</f>
        <v>-649.71375</v>
      </c>
      <c r="H93" s="14">
        <f>SUM(H92:H92)</f>
        <v>-3.1913019999999999</v>
      </c>
    </row>
    <row r="94" spans="1:8" ht="15.75" x14ac:dyDescent="0.25">
      <c r="A94" s="5"/>
      <c r="B94" s="8"/>
      <c r="C94" s="8" t="s">
        <v>105</v>
      </c>
      <c r="D94" s="8"/>
      <c r="E94" s="8"/>
      <c r="F94" s="8"/>
      <c r="G94" s="15">
        <f>SUM(G85,G89,G93)</f>
        <v>108.36625000000004</v>
      </c>
      <c r="H94" s="15">
        <f>SUM(H85,H89,H93)</f>
        <v>0.53228000000000009</v>
      </c>
    </row>
    <row r="95" spans="1:8" ht="15.75" x14ac:dyDescent="0.25">
      <c r="A95" s="6"/>
      <c r="B95" s="9"/>
      <c r="C95" s="9" t="s">
        <v>131</v>
      </c>
      <c r="D95" s="9"/>
      <c r="E95" s="9"/>
      <c r="F95" s="9"/>
      <c r="G95" s="15">
        <f>SUM(G57,G65,G76,G81,G94)</f>
        <v>20358.893490000002</v>
      </c>
      <c r="H95" s="15">
        <f>SUM(H57,H65,H76,H81,H94)</f>
        <v>100.00000300000001</v>
      </c>
    </row>
    <row r="96" spans="1:8" x14ac:dyDescent="0.25">
      <c r="G96" s="3"/>
    </row>
    <row r="97" spans="3:7" x14ac:dyDescent="0.25">
      <c r="C97" t="s">
        <v>479</v>
      </c>
      <c r="D97" t="s">
        <v>505</v>
      </c>
    </row>
    <row r="98" spans="3:7" ht="45" x14ac:dyDescent="0.25">
      <c r="C98" s="31" t="s">
        <v>463</v>
      </c>
      <c r="D98" s="31" t="s">
        <v>480</v>
      </c>
      <c r="E98" s="31" t="s">
        <v>481</v>
      </c>
      <c r="F98" s="31" t="s">
        <v>482</v>
      </c>
      <c r="G98" s="31" t="s">
        <v>483</v>
      </c>
    </row>
    <row r="99" spans="3:7" x14ac:dyDescent="0.25">
      <c r="C99" s="21"/>
      <c r="D99" s="21"/>
      <c r="E99" s="21"/>
      <c r="F99" s="21"/>
      <c r="G99" s="21"/>
    </row>
    <row r="100" spans="3:7" x14ac:dyDescent="0.25">
      <c r="C100" s="21" t="s">
        <v>506</v>
      </c>
      <c r="D100" s="21"/>
      <c r="E100" s="21"/>
      <c r="F100" s="21"/>
      <c r="G100" s="21"/>
    </row>
    <row r="101" spans="3:7" x14ac:dyDescent="0.25">
      <c r="C101" s="21" t="s">
        <v>507</v>
      </c>
      <c r="D101" s="21"/>
      <c r="E101" s="44"/>
      <c r="F101" s="44"/>
      <c r="G101" s="44"/>
    </row>
    <row r="102" spans="3:7" x14ac:dyDescent="0.25">
      <c r="C102" s="21" t="s">
        <v>484</v>
      </c>
      <c r="D102" s="41" t="s">
        <v>478</v>
      </c>
    </row>
    <row r="103" spans="3:7" x14ac:dyDescent="0.25">
      <c r="C103" s="21" t="s">
        <v>485</v>
      </c>
      <c r="D103" s="41" t="s">
        <v>478</v>
      </c>
    </row>
    <row r="104" spans="3:7" x14ac:dyDescent="0.25">
      <c r="C104" s="21" t="s">
        <v>486</v>
      </c>
      <c r="D104" s="41" t="s">
        <v>478</v>
      </c>
    </row>
    <row r="105" spans="3:7" x14ac:dyDescent="0.25">
      <c r="C105" s="21" t="s">
        <v>487</v>
      </c>
      <c r="D105" s="41" t="s">
        <v>478</v>
      </c>
    </row>
    <row r="106" spans="3:7" x14ac:dyDescent="0.25">
      <c r="C106" s="21" t="s">
        <v>488</v>
      </c>
      <c r="D106" s="41" t="s">
        <v>478</v>
      </c>
    </row>
    <row r="107" spans="3:7" x14ac:dyDescent="0.25">
      <c r="G107" s="3"/>
    </row>
    <row r="108" spans="3:7" x14ac:dyDescent="0.25">
      <c r="C108" t="s">
        <v>489</v>
      </c>
      <c r="D108" t="s">
        <v>505</v>
      </c>
      <c r="G108" s="3"/>
    </row>
    <row r="109" spans="3:7" ht="45" x14ac:dyDescent="0.25">
      <c r="C109" s="33" t="s">
        <v>463</v>
      </c>
      <c r="D109" s="31" t="s">
        <v>464</v>
      </c>
      <c r="E109" s="31" t="s">
        <v>465</v>
      </c>
      <c r="F109" s="31" t="s">
        <v>466</v>
      </c>
      <c r="G109" s="31" t="s">
        <v>467</v>
      </c>
    </row>
    <row r="110" spans="3:7" x14ac:dyDescent="0.25">
      <c r="C110" s="21"/>
      <c r="D110" s="21"/>
      <c r="E110" s="25"/>
      <c r="F110" s="22"/>
      <c r="G110" s="24"/>
    </row>
    <row r="111" spans="3:7" x14ac:dyDescent="0.25">
      <c r="C111" s="27" t="s">
        <v>471</v>
      </c>
      <c r="D111" s="28"/>
      <c r="E111" s="28"/>
      <c r="F111" s="28"/>
      <c r="G111" s="24"/>
    </row>
    <row r="112" spans="3:7" ht="32.25" customHeight="1" x14ac:dyDescent="0.25">
      <c r="C112" s="34" t="s">
        <v>472</v>
      </c>
      <c r="D112" s="35"/>
      <c r="E112" s="35"/>
      <c r="F112" s="35"/>
      <c r="G112" s="36"/>
    </row>
    <row r="113" spans="3:6" x14ac:dyDescent="0.25">
      <c r="C113" s="32" t="s">
        <v>473</v>
      </c>
      <c r="D113" s="41" t="s">
        <v>478</v>
      </c>
    </row>
    <row r="114" spans="3:6" x14ac:dyDescent="0.25">
      <c r="C114" s="32" t="s">
        <v>490</v>
      </c>
      <c r="D114" s="41" t="s">
        <v>478</v>
      </c>
    </row>
    <row r="115" spans="3:6" x14ac:dyDescent="0.25">
      <c r="C115" s="32" t="s">
        <v>474</v>
      </c>
      <c r="D115" s="41" t="s">
        <v>478</v>
      </c>
    </row>
    <row r="116" spans="3:6" x14ac:dyDescent="0.25">
      <c r="C116" s="32" t="s">
        <v>475</v>
      </c>
      <c r="D116" s="41" t="s">
        <v>478</v>
      </c>
    </row>
    <row r="117" spans="3:6" x14ac:dyDescent="0.25">
      <c r="C117" s="32" t="s">
        <v>476</v>
      </c>
      <c r="D117" s="41" t="s">
        <v>478</v>
      </c>
    </row>
    <row r="119" spans="3:6" x14ac:dyDescent="0.25">
      <c r="C119" t="s">
        <v>491</v>
      </c>
      <c r="D119" t="s">
        <v>505</v>
      </c>
    </row>
    <row r="120" spans="3:6" ht="30" x14ac:dyDescent="0.25">
      <c r="C120" s="31" t="s">
        <v>492</v>
      </c>
      <c r="D120" s="31" t="s">
        <v>493</v>
      </c>
      <c r="E120" s="31" t="s">
        <v>494</v>
      </c>
      <c r="F120" s="31" t="s">
        <v>495</v>
      </c>
    </row>
    <row r="121" spans="3:6" x14ac:dyDescent="0.25">
      <c r="C121" s="21"/>
      <c r="D121" s="21"/>
      <c r="E121" s="21"/>
      <c r="F121" s="21"/>
    </row>
    <row r="122" spans="3:6" x14ac:dyDescent="0.25">
      <c r="C122" s="21" t="s">
        <v>496</v>
      </c>
      <c r="D122" s="37"/>
      <c r="E122" s="37"/>
      <c r="F122" s="37"/>
    </row>
    <row r="123" spans="3:6" x14ac:dyDescent="0.25">
      <c r="C123" s="32" t="s">
        <v>497</v>
      </c>
      <c r="D123" s="38"/>
      <c r="E123" s="39"/>
      <c r="F123" s="40"/>
    </row>
    <row r="124" spans="3:6" x14ac:dyDescent="0.25">
      <c r="C124" s="21" t="s">
        <v>498</v>
      </c>
      <c r="D124" s="41" t="s">
        <v>478</v>
      </c>
    </row>
    <row r="125" spans="3:6" x14ac:dyDescent="0.25">
      <c r="C125" s="21" t="s">
        <v>499</v>
      </c>
      <c r="D125" s="41" t="s">
        <v>478</v>
      </c>
    </row>
    <row r="126" spans="3:6" x14ac:dyDescent="0.25">
      <c r="C126" s="21" t="s">
        <v>500</v>
      </c>
      <c r="D126" s="41" t="s">
        <v>478</v>
      </c>
    </row>
    <row r="128" spans="3:6" x14ac:dyDescent="0.25">
      <c r="C128" t="s">
        <v>501</v>
      </c>
      <c r="D128" t="s">
        <v>505</v>
      </c>
    </row>
    <row r="129" spans="2:7" ht="45" x14ac:dyDescent="0.25">
      <c r="C129" s="31" t="s">
        <v>492</v>
      </c>
      <c r="D129" s="31" t="s">
        <v>502</v>
      </c>
      <c r="E129" s="31" t="s">
        <v>493</v>
      </c>
      <c r="F129" s="31" t="s">
        <v>494</v>
      </c>
      <c r="G129" s="31" t="s">
        <v>495</v>
      </c>
    </row>
    <row r="130" spans="2:7" x14ac:dyDescent="0.25">
      <c r="C130" s="21"/>
      <c r="D130" s="21"/>
      <c r="E130" s="21"/>
      <c r="F130" s="21"/>
      <c r="G130" s="21"/>
    </row>
    <row r="131" spans="2:7" x14ac:dyDescent="0.25">
      <c r="C131" s="21" t="s">
        <v>503</v>
      </c>
      <c r="D131" s="32"/>
      <c r="E131" s="32"/>
      <c r="F131" s="32"/>
      <c r="G131" s="32"/>
    </row>
    <row r="132" spans="2:7" x14ac:dyDescent="0.25">
      <c r="C132" s="21" t="s">
        <v>504</v>
      </c>
      <c r="D132" s="21"/>
      <c r="E132" s="21"/>
      <c r="F132" s="21"/>
      <c r="G132" s="21"/>
    </row>
    <row r="133" spans="2:7" x14ac:dyDescent="0.25">
      <c r="C133" s="21" t="s">
        <v>498</v>
      </c>
      <c r="D133" s="41" t="s">
        <v>478</v>
      </c>
    </row>
    <row r="134" spans="2:7" x14ac:dyDescent="0.25">
      <c r="C134" s="21" t="s">
        <v>499</v>
      </c>
      <c r="D134" s="41" t="s">
        <v>478</v>
      </c>
    </row>
    <row r="135" spans="2:7" x14ac:dyDescent="0.25">
      <c r="C135" s="21" t="s">
        <v>500</v>
      </c>
      <c r="D135" s="41" t="s">
        <v>478</v>
      </c>
    </row>
    <row r="136" spans="2:7" x14ac:dyDescent="0.25">
      <c r="G136" s="3"/>
    </row>
    <row r="137" spans="2:7" x14ac:dyDescent="0.25">
      <c r="C137" t="s">
        <v>132</v>
      </c>
      <c r="G137" s="3"/>
    </row>
    <row r="138" spans="2:7" x14ac:dyDescent="0.25">
      <c r="G138" s="3"/>
    </row>
    <row r="139" spans="2:7" x14ac:dyDescent="0.25">
      <c r="B139" t="s">
        <v>133</v>
      </c>
      <c r="C139" t="s">
        <v>134</v>
      </c>
      <c r="G139" s="3"/>
    </row>
    <row r="140" spans="2:7" x14ac:dyDescent="0.25">
      <c r="B140" t="s">
        <v>135</v>
      </c>
      <c r="C140" t="s">
        <v>136</v>
      </c>
      <c r="G140" s="3"/>
    </row>
    <row r="141" spans="2:7" x14ac:dyDescent="0.25">
      <c r="B141" t="s">
        <v>137</v>
      </c>
      <c r="C141" t="s">
        <v>138</v>
      </c>
    </row>
    <row r="142" spans="2:7" x14ac:dyDescent="0.25">
      <c r="C142" t="s">
        <v>442</v>
      </c>
    </row>
    <row r="143" spans="2:7" x14ac:dyDescent="0.25">
      <c r="C143" t="s">
        <v>443</v>
      </c>
    </row>
    <row r="144" spans="2:7" x14ac:dyDescent="0.25">
      <c r="C144" t="s">
        <v>444</v>
      </c>
    </row>
    <row r="145" spans="2:3" x14ac:dyDescent="0.25">
      <c r="C145" t="s">
        <v>445</v>
      </c>
    </row>
    <row r="146" spans="2:3" x14ac:dyDescent="0.25">
      <c r="B146" t="s">
        <v>143</v>
      </c>
      <c r="C146" t="s">
        <v>144</v>
      </c>
    </row>
    <row r="147" spans="2:3" x14ac:dyDescent="0.25">
      <c r="C147" t="s">
        <v>446</v>
      </c>
    </row>
    <row r="148" spans="2:3" x14ac:dyDescent="0.25">
      <c r="C148" t="s">
        <v>447</v>
      </c>
    </row>
    <row r="149" spans="2:3" x14ac:dyDescent="0.25">
      <c r="C149" t="s">
        <v>448</v>
      </c>
    </row>
    <row r="150" spans="2:3" x14ac:dyDescent="0.25">
      <c r="C150" t="s">
        <v>449</v>
      </c>
    </row>
    <row r="151" spans="2:3" x14ac:dyDescent="0.25">
      <c r="B151" t="s">
        <v>149</v>
      </c>
      <c r="C151" t="s">
        <v>150</v>
      </c>
    </row>
    <row r="152" spans="2:3" x14ac:dyDescent="0.25">
      <c r="C152" t="s">
        <v>151</v>
      </c>
    </row>
    <row r="153" spans="2:3" x14ac:dyDescent="0.25">
      <c r="B153" t="s">
        <v>152</v>
      </c>
      <c r="C153" t="s">
        <v>153</v>
      </c>
    </row>
    <row r="154" spans="2:3" x14ac:dyDescent="0.25">
      <c r="B154" t="s">
        <v>154</v>
      </c>
      <c r="C154" t="s">
        <v>155</v>
      </c>
    </row>
    <row r="155" spans="2:3" x14ac:dyDescent="0.25">
      <c r="B155" t="s">
        <v>156</v>
      </c>
      <c r="C155" t="s">
        <v>460</v>
      </c>
    </row>
    <row r="156" spans="2:3" x14ac:dyDescent="0.25">
      <c r="B156" t="s">
        <v>157</v>
      </c>
      <c r="C156" t="s">
        <v>158</v>
      </c>
    </row>
  </sheetData>
  <sheetProtection selectLockedCells="1"/>
  <mergeCells count="3">
    <mergeCell ref="C111:F111"/>
    <mergeCell ref="C112:G112"/>
    <mergeCell ref="D122:F1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82" zoomScale="55" zoomScaleNormal="55" workbookViewId="0">
      <selection activeCell="A98" sqref="A98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159</v>
      </c>
    </row>
    <row r="3" spans="1:8" x14ac:dyDescent="0.25">
      <c r="C3" t="s">
        <v>2</v>
      </c>
    </row>
    <row r="5" spans="1:8" x14ac:dyDescent="0.25">
      <c r="C5" t="s">
        <v>160</v>
      </c>
    </row>
    <row r="6" spans="1:8" x14ac:dyDescent="0.25">
      <c r="C6" t="s">
        <v>161</v>
      </c>
    </row>
    <row r="7" spans="1:8" x14ac:dyDescent="0.25">
      <c r="C7" t="s">
        <v>162</v>
      </c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10" t="s">
        <v>12</v>
      </c>
      <c r="H8" s="12" t="s">
        <v>13</v>
      </c>
    </row>
    <row r="9" spans="1:8" ht="15.75" x14ac:dyDescent="0.25">
      <c r="A9" s="5"/>
      <c r="B9" s="8"/>
      <c r="C9" s="8"/>
      <c r="D9" s="8"/>
      <c r="E9" s="8"/>
      <c r="F9" s="8"/>
      <c r="G9" s="11"/>
      <c r="H9" s="13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1"/>
      <c r="H11" s="13"/>
    </row>
    <row r="12" spans="1:8" ht="15.75" x14ac:dyDescent="0.25">
      <c r="A12" s="16">
        <v>1</v>
      </c>
      <c r="B12" s="17" t="s">
        <v>16</v>
      </c>
      <c r="C12" s="17" t="s">
        <v>17</v>
      </c>
      <c r="D12" s="17" t="s">
        <v>18</v>
      </c>
      <c r="E12" s="17" t="s">
        <v>19</v>
      </c>
      <c r="F12" s="17">
        <v>2379050</v>
      </c>
      <c r="G12" s="18">
        <v>5153.0222999999996</v>
      </c>
      <c r="H12" s="19">
        <v>8.6575089999999992</v>
      </c>
    </row>
    <row r="13" spans="1:8" ht="15.75" x14ac:dyDescent="0.25">
      <c r="A13" s="16">
        <v>2</v>
      </c>
      <c r="B13" s="17" t="s">
        <v>23</v>
      </c>
      <c r="C13" s="17" t="s">
        <v>24</v>
      </c>
      <c r="D13" s="17" t="s">
        <v>18</v>
      </c>
      <c r="E13" s="17" t="s">
        <v>25</v>
      </c>
      <c r="F13" s="17">
        <v>2215820</v>
      </c>
      <c r="G13" s="18">
        <v>5044.31423</v>
      </c>
      <c r="H13" s="19">
        <v>8.4748699999999992</v>
      </c>
    </row>
    <row r="14" spans="1:8" ht="15.75" x14ac:dyDescent="0.25">
      <c r="A14" s="16">
        <v>3</v>
      </c>
      <c r="B14" s="17" t="s">
        <v>20</v>
      </c>
      <c r="C14" s="17" t="s">
        <v>21</v>
      </c>
      <c r="D14" s="17" t="s">
        <v>18</v>
      </c>
      <c r="E14" s="17" t="s">
        <v>22</v>
      </c>
      <c r="F14" s="17">
        <v>1038000</v>
      </c>
      <c r="G14" s="18">
        <v>4404.7529999999997</v>
      </c>
      <c r="H14" s="19">
        <v>7.4003540000000001</v>
      </c>
    </row>
    <row r="15" spans="1:8" ht="15.75" x14ac:dyDescent="0.25">
      <c r="A15" s="16">
        <v>4</v>
      </c>
      <c r="B15" s="17" t="s">
        <v>98</v>
      </c>
      <c r="C15" s="17" t="s">
        <v>99</v>
      </c>
      <c r="D15" s="17" t="s">
        <v>18</v>
      </c>
      <c r="E15" s="17" t="s">
        <v>22</v>
      </c>
      <c r="F15" s="17">
        <v>551000</v>
      </c>
      <c r="G15" s="18">
        <v>3651.7525000000001</v>
      </c>
      <c r="H15" s="19">
        <v>6.1352500000000001</v>
      </c>
    </row>
    <row r="16" spans="1:8" ht="15.75" x14ac:dyDescent="0.25">
      <c r="A16" s="16">
        <v>5</v>
      </c>
      <c r="B16" s="17" t="s">
        <v>34</v>
      </c>
      <c r="C16" s="17" t="s">
        <v>35</v>
      </c>
      <c r="D16" s="17" t="s">
        <v>18</v>
      </c>
      <c r="E16" s="17" t="s">
        <v>36</v>
      </c>
      <c r="F16" s="17">
        <v>285970</v>
      </c>
      <c r="G16" s="18">
        <v>2751.6033400000001</v>
      </c>
      <c r="H16" s="19">
        <v>4.6229240000000003</v>
      </c>
    </row>
    <row r="17" spans="1:8" ht="15.75" x14ac:dyDescent="0.25">
      <c r="A17" s="16">
        <v>6</v>
      </c>
      <c r="B17" s="17" t="s">
        <v>57</v>
      </c>
      <c r="C17" s="17" t="s">
        <v>58</v>
      </c>
      <c r="D17" s="17" t="s">
        <v>18</v>
      </c>
      <c r="E17" s="17" t="s">
        <v>59</v>
      </c>
      <c r="F17" s="17">
        <v>509330</v>
      </c>
      <c r="G17" s="18">
        <v>2724.4061700000002</v>
      </c>
      <c r="H17" s="19">
        <v>4.5772300000000001</v>
      </c>
    </row>
    <row r="18" spans="1:8" ht="15.75" x14ac:dyDescent="0.25">
      <c r="A18" s="16">
        <v>7</v>
      </c>
      <c r="B18" s="17" t="s">
        <v>163</v>
      </c>
      <c r="C18" s="17" t="s">
        <v>164</v>
      </c>
      <c r="D18" s="17" t="s">
        <v>18</v>
      </c>
      <c r="E18" s="17" t="s">
        <v>89</v>
      </c>
      <c r="F18" s="17">
        <v>1438000</v>
      </c>
      <c r="G18" s="18">
        <v>2450.3519999999999</v>
      </c>
      <c r="H18" s="19">
        <v>4.1167959999999999</v>
      </c>
    </row>
    <row r="19" spans="1:8" ht="15.75" x14ac:dyDescent="0.25">
      <c r="A19" s="16">
        <v>8</v>
      </c>
      <c r="B19" s="17" t="s">
        <v>54</v>
      </c>
      <c r="C19" s="17" t="s">
        <v>55</v>
      </c>
      <c r="D19" s="17" t="s">
        <v>18</v>
      </c>
      <c r="E19" s="17" t="s">
        <v>56</v>
      </c>
      <c r="F19" s="17">
        <v>373500</v>
      </c>
      <c r="G19" s="18">
        <v>2246.4157500000001</v>
      </c>
      <c r="H19" s="19">
        <v>3.7741660000000001</v>
      </c>
    </row>
    <row r="20" spans="1:8" ht="15.75" x14ac:dyDescent="0.25">
      <c r="A20" s="16">
        <v>9</v>
      </c>
      <c r="B20" s="17" t="s">
        <v>165</v>
      </c>
      <c r="C20" s="17" t="s">
        <v>112</v>
      </c>
      <c r="D20" s="17" t="s">
        <v>18</v>
      </c>
      <c r="E20" s="17" t="s">
        <v>41</v>
      </c>
      <c r="F20" s="17">
        <v>273750</v>
      </c>
      <c r="G20" s="18">
        <v>1829.4712500000001</v>
      </c>
      <c r="H20" s="19">
        <v>3.0736650000000001</v>
      </c>
    </row>
    <row r="21" spans="1:8" ht="15.75" x14ac:dyDescent="0.25">
      <c r="A21" s="16">
        <v>10</v>
      </c>
      <c r="B21" s="17" t="s">
        <v>87</v>
      </c>
      <c r="C21" s="17" t="s">
        <v>88</v>
      </c>
      <c r="D21" s="17" t="s">
        <v>18</v>
      </c>
      <c r="E21" s="17" t="s">
        <v>89</v>
      </c>
      <c r="F21" s="17">
        <v>604000</v>
      </c>
      <c r="G21" s="18">
        <v>1656.1679999999999</v>
      </c>
      <c r="H21" s="19">
        <v>2.7825009999999999</v>
      </c>
    </row>
    <row r="22" spans="1:8" ht="15.75" x14ac:dyDescent="0.25">
      <c r="A22" s="16">
        <v>11</v>
      </c>
      <c r="B22" s="17" t="s">
        <v>68</v>
      </c>
      <c r="C22" s="17" t="s">
        <v>69</v>
      </c>
      <c r="D22" s="17" t="s">
        <v>18</v>
      </c>
      <c r="E22" s="17" t="s">
        <v>33</v>
      </c>
      <c r="F22" s="17">
        <v>47050</v>
      </c>
      <c r="G22" s="18">
        <v>1634.0935500000001</v>
      </c>
      <c r="H22" s="19">
        <v>2.7454139999999998</v>
      </c>
    </row>
    <row r="23" spans="1:8" ht="15.75" x14ac:dyDescent="0.25">
      <c r="A23" s="16">
        <v>12</v>
      </c>
      <c r="B23" s="17" t="s">
        <v>166</v>
      </c>
      <c r="C23" s="17" t="s">
        <v>167</v>
      </c>
      <c r="D23" s="17" t="s">
        <v>18</v>
      </c>
      <c r="E23" s="17" t="s">
        <v>33</v>
      </c>
      <c r="F23" s="17">
        <v>139800</v>
      </c>
      <c r="G23" s="18">
        <v>1428.2666999999999</v>
      </c>
      <c r="H23" s="19">
        <v>2.3996080000000002</v>
      </c>
    </row>
    <row r="24" spans="1:8" ht="15.75" x14ac:dyDescent="0.25">
      <c r="A24" s="16">
        <v>13</v>
      </c>
      <c r="B24" s="17" t="s">
        <v>44</v>
      </c>
      <c r="C24" s="17" t="s">
        <v>45</v>
      </c>
      <c r="D24" s="17" t="s">
        <v>18</v>
      </c>
      <c r="E24" s="17" t="s">
        <v>46</v>
      </c>
      <c r="F24" s="17">
        <v>206850</v>
      </c>
      <c r="G24" s="18">
        <v>1402.1327200000001</v>
      </c>
      <c r="H24" s="19">
        <v>2.3557000000000001</v>
      </c>
    </row>
    <row r="25" spans="1:8" ht="15.75" x14ac:dyDescent="0.25">
      <c r="A25" s="16">
        <v>14</v>
      </c>
      <c r="B25" s="17" t="s">
        <v>31</v>
      </c>
      <c r="C25" s="17" t="s">
        <v>32</v>
      </c>
      <c r="D25" s="17" t="s">
        <v>18</v>
      </c>
      <c r="E25" s="17" t="s">
        <v>33</v>
      </c>
      <c r="F25" s="17">
        <v>142000</v>
      </c>
      <c r="G25" s="18">
        <v>1341.048</v>
      </c>
      <c r="H25" s="19">
        <v>2.2530730000000001</v>
      </c>
    </row>
    <row r="26" spans="1:8" ht="15.75" x14ac:dyDescent="0.25">
      <c r="A26" s="16">
        <v>15</v>
      </c>
      <c r="B26" s="17" t="s">
        <v>74</v>
      </c>
      <c r="C26" s="17" t="s">
        <v>75</v>
      </c>
      <c r="D26" s="17" t="s">
        <v>18</v>
      </c>
      <c r="E26" s="17" t="s">
        <v>76</v>
      </c>
      <c r="F26" s="17">
        <v>1033160</v>
      </c>
      <c r="G26" s="18">
        <v>1174.18634</v>
      </c>
      <c r="H26" s="19">
        <v>1.972731</v>
      </c>
    </row>
    <row r="27" spans="1:8" ht="15.75" x14ac:dyDescent="0.25">
      <c r="A27" s="16">
        <v>16</v>
      </c>
      <c r="B27" s="17" t="s">
        <v>49</v>
      </c>
      <c r="C27" s="17" t="s">
        <v>50</v>
      </c>
      <c r="D27" s="17" t="s">
        <v>18</v>
      </c>
      <c r="E27" s="17" t="s">
        <v>51</v>
      </c>
      <c r="F27" s="17">
        <v>117379</v>
      </c>
      <c r="G27" s="18">
        <v>1094.79393</v>
      </c>
      <c r="H27" s="19">
        <v>1.839345</v>
      </c>
    </row>
    <row r="28" spans="1:8" ht="15.75" x14ac:dyDescent="0.25">
      <c r="A28" s="16">
        <v>17</v>
      </c>
      <c r="B28" s="17" t="s">
        <v>52</v>
      </c>
      <c r="C28" s="17" t="s">
        <v>53</v>
      </c>
      <c r="D28" s="17" t="s">
        <v>18</v>
      </c>
      <c r="E28" s="17" t="s">
        <v>51</v>
      </c>
      <c r="F28" s="17">
        <v>250000</v>
      </c>
      <c r="G28" s="18">
        <v>1018</v>
      </c>
      <c r="H28" s="19">
        <v>1.7103250000000001</v>
      </c>
    </row>
    <row r="29" spans="1:8" ht="15.75" x14ac:dyDescent="0.25">
      <c r="A29" s="16">
        <v>18</v>
      </c>
      <c r="B29" s="17" t="s">
        <v>70</v>
      </c>
      <c r="C29" s="17" t="s">
        <v>71</v>
      </c>
      <c r="D29" s="17" t="s">
        <v>18</v>
      </c>
      <c r="E29" s="17" t="s">
        <v>56</v>
      </c>
      <c r="F29" s="17">
        <v>490750</v>
      </c>
      <c r="G29" s="18">
        <v>965.79600000000005</v>
      </c>
      <c r="H29" s="19">
        <v>1.6226179999999999</v>
      </c>
    </row>
    <row r="30" spans="1:8" ht="15.75" x14ac:dyDescent="0.25">
      <c r="A30" s="16">
        <v>19</v>
      </c>
      <c r="B30" s="17" t="s">
        <v>168</v>
      </c>
      <c r="C30" s="17" t="s">
        <v>169</v>
      </c>
      <c r="D30" s="17" t="s">
        <v>18</v>
      </c>
      <c r="E30" s="17" t="s">
        <v>170</v>
      </c>
      <c r="F30" s="17">
        <v>64700</v>
      </c>
      <c r="G30" s="18">
        <v>951.8664</v>
      </c>
      <c r="H30" s="19">
        <v>1.5992150000000001</v>
      </c>
    </row>
    <row r="31" spans="1:8" ht="15.75" x14ac:dyDescent="0.25">
      <c r="A31" s="16">
        <v>20</v>
      </c>
      <c r="B31" s="17" t="s">
        <v>42</v>
      </c>
      <c r="C31" s="17" t="s">
        <v>43</v>
      </c>
      <c r="D31" s="17" t="s">
        <v>18</v>
      </c>
      <c r="E31" s="17" t="s">
        <v>25</v>
      </c>
      <c r="F31" s="17">
        <v>84274</v>
      </c>
      <c r="G31" s="18">
        <v>896.80177000000003</v>
      </c>
      <c r="H31" s="19">
        <v>1.506702</v>
      </c>
    </row>
    <row r="32" spans="1:8" ht="15.75" x14ac:dyDescent="0.25">
      <c r="A32" s="16">
        <v>21</v>
      </c>
      <c r="B32" s="17" t="s">
        <v>171</v>
      </c>
      <c r="C32" s="17" t="s">
        <v>172</v>
      </c>
      <c r="D32" s="17" t="s">
        <v>18</v>
      </c>
      <c r="E32" s="17" t="s">
        <v>56</v>
      </c>
      <c r="F32" s="17">
        <v>35000</v>
      </c>
      <c r="G32" s="18">
        <v>893.49749999999995</v>
      </c>
      <c r="H32" s="19">
        <v>1.5011509999999999</v>
      </c>
    </row>
    <row r="33" spans="1:8" ht="15.75" x14ac:dyDescent="0.25">
      <c r="A33" s="16">
        <v>22</v>
      </c>
      <c r="B33" s="17" t="s">
        <v>65</v>
      </c>
      <c r="C33" s="17" t="s">
        <v>66</v>
      </c>
      <c r="D33" s="17" t="s">
        <v>18</v>
      </c>
      <c r="E33" s="17" t="s">
        <v>67</v>
      </c>
      <c r="F33" s="17">
        <v>1868000</v>
      </c>
      <c r="G33" s="18">
        <v>846.20399999999995</v>
      </c>
      <c r="H33" s="19">
        <v>1.421694</v>
      </c>
    </row>
    <row r="34" spans="1:8" ht="15.75" x14ac:dyDescent="0.25">
      <c r="A34" s="16">
        <v>23</v>
      </c>
      <c r="B34" s="17" t="s">
        <v>100</v>
      </c>
      <c r="C34" s="17" t="s">
        <v>101</v>
      </c>
      <c r="D34" s="17" t="s">
        <v>18</v>
      </c>
      <c r="E34" s="17" t="s">
        <v>22</v>
      </c>
      <c r="F34" s="17">
        <v>1400500</v>
      </c>
      <c r="G34" s="18">
        <v>819.29250000000002</v>
      </c>
      <c r="H34" s="19">
        <v>1.3764799999999999</v>
      </c>
    </row>
    <row r="35" spans="1:8" ht="15.75" x14ac:dyDescent="0.25">
      <c r="A35" s="16">
        <v>24</v>
      </c>
      <c r="B35" s="17" t="s">
        <v>60</v>
      </c>
      <c r="C35" s="17" t="s">
        <v>61</v>
      </c>
      <c r="D35" s="17" t="s">
        <v>18</v>
      </c>
      <c r="E35" s="17" t="s">
        <v>46</v>
      </c>
      <c r="F35" s="17">
        <v>59028</v>
      </c>
      <c r="G35" s="18">
        <v>807.53255000000001</v>
      </c>
      <c r="H35" s="19">
        <v>1.356722</v>
      </c>
    </row>
    <row r="36" spans="1:8" ht="15.75" x14ac:dyDescent="0.25">
      <c r="A36" s="16">
        <v>25</v>
      </c>
      <c r="B36" s="17" t="s">
        <v>47</v>
      </c>
      <c r="C36" s="17" t="s">
        <v>48</v>
      </c>
      <c r="D36" s="17" t="s">
        <v>18</v>
      </c>
      <c r="E36" s="17" t="s">
        <v>41</v>
      </c>
      <c r="F36" s="17">
        <v>121000</v>
      </c>
      <c r="G36" s="18">
        <v>722.91449999999998</v>
      </c>
      <c r="H36" s="19">
        <v>1.2145570000000001</v>
      </c>
    </row>
    <row r="37" spans="1:8" ht="15.75" x14ac:dyDescent="0.25">
      <c r="A37" s="16">
        <v>26</v>
      </c>
      <c r="B37" s="17" t="s">
        <v>173</v>
      </c>
      <c r="C37" s="17" t="s">
        <v>174</v>
      </c>
      <c r="D37" s="17" t="s">
        <v>18</v>
      </c>
      <c r="E37" s="17" t="s">
        <v>28</v>
      </c>
      <c r="F37" s="17">
        <v>240000</v>
      </c>
      <c r="G37" s="18">
        <v>709.56</v>
      </c>
      <c r="H37" s="19">
        <v>1.1921200000000001</v>
      </c>
    </row>
    <row r="38" spans="1:8" ht="15.75" x14ac:dyDescent="0.25">
      <c r="A38" s="16">
        <v>27</v>
      </c>
      <c r="B38" s="17" t="s">
        <v>82</v>
      </c>
      <c r="C38" s="17" t="s">
        <v>83</v>
      </c>
      <c r="D38" s="17" t="s">
        <v>18</v>
      </c>
      <c r="E38" s="17" t="s">
        <v>22</v>
      </c>
      <c r="F38" s="17">
        <v>1582000</v>
      </c>
      <c r="G38" s="18">
        <v>670.76800000000003</v>
      </c>
      <c r="H38" s="19">
        <v>1.126946</v>
      </c>
    </row>
    <row r="39" spans="1:8" ht="15.75" x14ac:dyDescent="0.25">
      <c r="A39" s="16">
        <v>28</v>
      </c>
      <c r="B39" s="17" t="s">
        <v>62</v>
      </c>
      <c r="C39" s="17" t="s">
        <v>63</v>
      </c>
      <c r="D39" s="17" t="s">
        <v>18</v>
      </c>
      <c r="E39" s="17" t="s">
        <v>64</v>
      </c>
      <c r="F39" s="17">
        <v>158200</v>
      </c>
      <c r="G39" s="18">
        <v>661.35509999999999</v>
      </c>
      <c r="H39" s="19">
        <v>1.111132</v>
      </c>
    </row>
    <row r="40" spans="1:8" ht="15.75" x14ac:dyDescent="0.25">
      <c r="A40" s="16">
        <v>29</v>
      </c>
      <c r="B40" s="17" t="s">
        <v>175</v>
      </c>
      <c r="C40" s="17" t="s">
        <v>176</v>
      </c>
      <c r="D40" s="17" t="s">
        <v>18</v>
      </c>
      <c r="E40" s="17" t="s">
        <v>177</v>
      </c>
      <c r="F40" s="17">
        <v>4877</v>
      </c>
      <c r="G40" s="18">
        <v>652.87180000000001</v>
      </c>
      <c r="H40" s="19">
        <v>1.0968789999999999</v>
      </c>
    </row>
    <row r="41" spans="1:8" ht="15.75" x14ac:dyDescent="0.25">
      <c r="A41" s="16">
        <v>30</v>
      </c>
      <c r="B41" s="17" t="s">
        <v>29</v>
      </c>
      <c r="C41" s="17" t="s">
        <v>30</v>
      </c>
      <c r="D41" s="17" t="s">
        <v>18</v>
      </c>
      <c r="E41" s="17" t="s">
        <v>25</v>
      </c>
      <c r="F41" s="17">
        <v>40443</v>
      </c>
      <c r="G41" s="18">
        <v>633.64070000000004</v>
      </c>
      <c r="H41" s="19">
        <v>1.0645690000000001</v>
      </c>
    </row>
    <row r="42" spans="1:8" ht="15.75" x14ac:dyDescent="0.25">
      <c r="A42" s="16">
        <v>31</v>
      </c>
      <c r="B42" s="17" t="s">
        <v>72</v>
      </c>
      <c r="C42" s="17" t="s">
        <v>73</v>
      </c>
      <c r="D42" s="17" t="s">
        <v>18</v>
      </c>
      <c r="E42" s="17" t="s">
        <v>19</v>
      </c>
      <c r="F42" s="17">
        <v>112500</v>
      </c>
      <c r="G42" s="18">
        <v>619.76250000000005</v>
      </c>
      <c r="H42" s="19">
        <v>1.041253</v>
      </c>
    </row>
    <row r="43" spans="1:8" ht="15.75" x14ac:dyDescent="0.25">
      <c r="A43" s="16">
        <v>32</v>
      </c>
      <c r="B43" s="17" t="s">
        <v>178</v>
      </c>
      <c r="C43" s="17" t="s">
        <v>179</v>
      </c>
      <c r="D43" s="17" t="s">
        <v>18</v>
      </c>
      <c r="E43" s="17" t="s">
        <v>19</v>
      </c>
      <c r="F43" s="17">
        <v>454149</v>
      </c>
      <c r="G43" s="18">
        <v>613.55529999999999</v>
      </c>
      <c r="H43" s="19">
        <v>1.030824</v>
      </c>
    </row>
    <row r="44" spans="1:8" ht="15.75" x14ac:dyDescent="0.25">
      <c r="A44" s="16">
        <v>33</v>
      </c>
      <c r="B44" s="17" t="s">
        <v>180</v>
      </c>
      <c r="C44" s="17" t="s">
        <v>181</v>
      </c>
      <c r="D44" s="17" t="s">
        <v>18</v>
      </c>
      <c r="E44" s="17" t="s">
        <v>28</v>
      </c>
      <c r="F44" s="17">
        <v>36069</v>
      </c>
      <c r="G44" s="18">
        <v>576.59902999999997</v>
      </c>
      <c r="H44" s="19">
        <v>0.96873500000000001</v>
      </c>
    </row>
    <row r="45" spans="1:8" ht="15.75" x14ac:dyDescent="0.25">
      <c r="A45" s="16">
        <v>34</v>
      </c>
      <c r="B45" s="17" t="s">
        <v>80</v>
      </c>
      <c r="C45" s="17" t="s">
        <v>81</v>
      </c>
      <c r="D45" s="17" t="s">
        <v>18</v>
      </c>
      <c r="E45" s="17" t="s">
        <v>41</v>
      </c>
      <c r="F45" s="17">
        <v>58950</v>
      </c>
      <c r="G45" s="18">
        <v>514.95771999999999</v>
      </c>
      <c r="H45" s="19">
        <v>0.86517200000000005</v>
      </c>
    </row>
    <row r="46" spans="1:8" ht="15.75" x14ac:dyDescent="0.25">
      <c r="A46" s="16">
        <v>35</v>
      </c>
      <c r="B46" s="17" t="s">
        <v>95</v>
      </c>
      <c r="C46" s="17" t="s">
        <v>96</v>
      </c>
      <c r="D46" s="17" t="s">
        <v>18</v>
      </c>
      <c r="E46" s="17" t="s">
        <v>97</v>
      </c>
      <c r="F46" s="17">
        <v>346000</v>
      </c>
      <c r="G46" s="18">
        <v>511.04199999999997</v>
      </c>
      <c r="H46" s="19">
        <v>0.85859300000000005</v>
      </c>
    </row>
    <row r="47" spans="1:8" ht="15.75" x14ac:dyDescent="0.25">
      <c r="A47" s="16">
        <v>36</v>
      </c>
      <c r="B47" s="17" t="s">
        <v>182</v>
      </c>
      <c r="C47" s="17" t="s">
        <v>183</v>
      </c>
      <c r="D47" s="17" t="s">
        <v>18</v>
      </c>
      <c r="E47" s="17" t="s">
        <v>184</v>
      </c>
      <c r="F47" s="17">
        <v>397865</v>
      </c>
      <c r="G47" s="18">
        <v>485.19637</v>
      </c>
      <c r="H47" s="19">
        <v>0.81517099999999998</v>
      </c>
    </row>
    <row r="48" spans="1:8" ht="15.75" x14ac:dyDescent="0.25">
      <c r="A48" s="16">
        <v>37</v>
      </c>
      <c r="B48" s="17" t="s">
        <v>77</v>
      </c>
      <c r="C48" s="17" t="s">
        <v>78</v>
      </c>
      <c r="D48" s="17" t="s">
        <v>18</v>
      </c>
      <c r="E48" s="17" t="s">
        <v>79</v>
      </c>
      <c r="F48" s="17">
        <v>511000</v>
      </c>
      <c r="G48" s="18">
        <v>454.53449999999998</v>
      </c>
      <c r="H48" s="19">
        <v>0.763656</v>
      </c>
    </row>
    <row r="49" spans="1:8" ht="15.75" x14ac:dyDescent="0.25">
      <c r="A49" s="16">
        <v>38</v>
      </c>
      <c r="B49" s="17" t="s">
        <v>185</v>
      </c>
      <c r="C49" s="17" t="s">
        <v>186</v>
      </c>
      <c r="D49" s="17" t="s">
        <v>18</v>
      </c>
      <c r="E49" s="17" t="s">
        <v>36</v>
      </c>
      <c r="F49" s="17">
        <v>105000</v>
      </c>
      <c r="G49" s="18">
        <v>418.16250000000002</v>
      </c>
      <c r="H49" s="19">
        <v>0.70254799999999995</v>
      </c>
    </row>
    <row r="50" spans="1:8" ht="15.75" x14ac:dyDescent="0.25">
      <c r="A50" s="16">
        <v>39</v>
      </c>
      <c r="B50" s="17" t="s">
        <v>84</v>
      </c>
      <c r="C50" s="17" t="s">
        <v>85</v>
      </c>
      <c r="D50" s="17" t="s">
        <v>18</v>
      </c>
      <c r="E50" s="17" t="s">
        <v>86</v>
      </c>
      <c r="F50" s="17">
        <v>8030</v>
      </c>
      <c r="G50" s="18">
        <v>385.22721000000001</v>
      </c>
      <c r="H50" s="19">
        <v>0.64721399999999996</v>
      </c>
    </row>
    <row r="51" spans="1:8" ht="15.75" x14ac:dyDescent="0.25">
      <c r="A51" s="16">
        <v>40</v>
      </c>
      <c r="B51" s="17" t="s">
        <v>93</v>
      </c>
      <c r="C51" s="17" t="s">
        <v>94</v>
      </c>
      <c r="D51" s="17" t="s">
        <v>18</v>
      </c>
      <c r="E51" s="17" t="s">
        <v>56</v>
      </c>
      <c r="F51" s="17">
        <v>1979675</v>
      </c>
      <c r="G51" s="18">
        <v>368.21955000000003</v>
      </c>
      <c r="H51" s="19">
        <v>0.61863999999999997</v>
      </c>
    </row>
    <row r="52" spans="1:8" ht="15.75" x14ac:dyDescent="0.25">
      <c r="A52" s="16">
        <v>41</v>
      </c>
      <c r="B52" s="17" t="s">
        <v>187</v>
      </c>
      <c r="C52" s="17" t="s">
        <v>188</v>
      </c>
      <c r="D52" s="17" t="s">
        <v>18</v>
      </c>
      <c r="E52" s="17" t="s">
        <v>41</v>
      </c>
      <c r="F52" s="17">
        <v>3800</v>
      </c>
      <c r="G52" s="18">
        <v>224.9581</v>
      </c>
      <c r="H52" s="19">
        <v>0.37794800000000001</v>
      </c>
    </row>
    <row r="53" spans="1:8" ht="15.75" x14ac:dyDescent="0.25">
      <c r="A53" s="16">
        <v>42</v>
      </c>
      <c r="B53" s="17" t="s">
        <v>189</v>
      </c>
      <c r="C53" s="17" t="s">
        <v>190</v>
      </c>
      <c r="D53" s="17" t="s">
        <v>18</v>
      </c>
      <c r="E53" s="17" t="s">
        <v>41</v>
      </c>
      <c r="F53" s="17">
        <v>17700</v>
      </c>
      <c r="G53" s="18">
        <v>215.85149999999999</v>
      </c>
      <c r="H53" s="19">
        <v>0.362649</v>
      </c>
    </row>
    <row r="54" spans="1:8" ht="15.75" x14ac:dyDescent="0.25">
      <c r="A54" s="16">
        <v>43</v>
      </c>
      <c r="B54" s="17" t="s">
        <v>26</v>
      </c>
      <c r="C54" s="17" t="s">
        <v>27</v>
      </c>
      <c r="D54" s="17" t="s">
        <v>18</v>
      </c>
      <c r="E54" s="17" t="s">
        <v>28</v>
      </c>
      <c r="F54" s="17">
        <v>10805</v>
      </c>
      <c r="G54" s="18">
        <v>132.55034000000001</v>
      </c>
      <c r="H54" s="19">
        <v>0.22269600000000001</v>
      </c>
    </row>
    <row r="55" spans="1:8" ht="15.75" x14ac:dyDescent="0.25">
      <c r="A55" s="5"/>
      <c r="B55" s="8"/>
      <c r="C55" s="8" t="s">
        <v>102</v>
      </c>
      <c r="D55" s="8"/>
      <c r="E55" s="8"/>
      <c r="F55" s="8"/>
      <c r="G55" s="11">
        <f>SUM(G12:G54)</f>
        <v>56757.497220000005</v>
      </c>
      <c r="H55" s="14">
        <f>SUM(H12:H54)</f>
        <v>95.357344999999995</v>
      </c>
    </row>
    <row r="56" spans="1:8" ht="15.75" x14ac:dyDescent="0.25">
      <c r="A56" s="5"/>
      <c r="B56" s="8"/>
      <c r="C56" s="8"/>
      <c r="D56" s="8"/>
      <c r="E56" s="8"/>
      <c r="F56" s="8"/>
      <c r="G56" s="11"/>
      <c r="H56" s="13"/>
    </row>
    <row r="57" spans="1:8" ht="15.75" x14ac:dyDescent="0.25">
      <c r="A57" s="5"/>
      <c r="B57" s="8"/>
      <c r="C57" s="8" t="s">
        <v>103</v>
      </c>
      <c r="D57" s="8" t="s">
        <v>104</v>
      </c>
      <c r="E57" s="8" t="s">
        <v>104</v>
      </c>
      <c r="F57" s="8" t="s">
        <v>104</v>
      </c>
      <c r="G57" s="11" t="s">
        <v>104</v>
      </c>
      <c r="H57" s="13" t="s">
        <v>104</v>
      </c>
    </row>
    <row r="58" spans="1:8" ht="15.75" x14ac:dyDescent="0.25">
      <c r="A58" s="5"/>
      <c r="B58" s="8"/>
      <c r="C58" s="8" t="s">
        <v>102</v>
      </c>
      <c r="D58" s="8"/>
      <c r="E58" s="8"/>
      <c r="F58" s="8"/>
      <c r="G58" s="11">
        <f>SUM(G57:G57)</f>
        <v>0</v>
      </c>
      <c r="H58" s="14">
        <f>SUM(H57:H57)</f>
        <v>0</v>
      </c>
    </row>
    <row r="59" spans="1:8" ht="15.75" x14ac:dyDescent="0.25">
      <c r="A59" s="5"/>
      <c r="B59" s="8"/>
      <c r="C59" s="8" t="s">
        <v>105</v>
      </c>
      <c r="D59" s="8"/>
      <c r="E59" s="8"/>
      <c r="F59" s="8"/>
      <c r="G59" s="15">
        <f>SUM(G55,G58)</f>
        <v>56757.497220000005</v>
      </c>
      <c r="H59" s="15">
        <f>SUM(H55,H58)</f>
        <v>95.357344999999995</v>
      </c>
    </row>
    <row r="60" spans="1:8" ht="15.75" x14ac:dyDescent="0.25">
      <c r="A60" s="5"/>
      <c r="B60" s="8"/>
      <c r="C60" s="8"/>
      <c r="D60" s="8"/>
      <c r="E60" s="8"/>
      <c r="F60" s="8"/>
      <c r="G60" s="11"/>
      <c r="H60" s="13"/>
    </row>
    <row r="61" spans="1:8" ht="15.75" x14ac:dyDescent="0.25">
      <c r="A61" s="5"/>
      <c r="B61" s="8"/>
      <c r="C61" s="8" t="s">
        <v>106</v>
      </c>
      <c r="D61" s="8"/>
      <c r="E61" s="8"/>
      <c r="F61" s="8"/>
      <c r="G61" s="11"/>
      <c r="H61" s="13"/>
    </row>
    <row r="62" spans="1:8" ht="15.75" x14ac:dyDescent="0.25">
      <c r="A62" s="5"/>
      <c r="B62" s="8"/>
      <c r="C62" s="8" t="s">
        <v>107</v>
      </c>
      <c r="D62" s="8" t="s">
        <v>104</v>
      </c>
      <c r="E62" s="8" t="s">
        <v>104</v>
      </c>
      <c r="F62" s="8" t="s">
        <v>104</v>
      </c>
      <c r="G62" s="11" t="s">
        <v>104</v>
      </c>
      <c r="H62" s="13" t="s">
        <v>104</v>
      </c>
    </row>
    <row r="63" spans="1:8" ht="15.75" x14ac:dyDescent="0.25">
      <c r="A63" s="5"/>
      <c r="B63" s="8"/>
      <c r="C63" s="8" t="s">
        <v>102</v>
      </c>
      <c r="D63" s="8"/>
      <c r="E63" s="8"/>
      <c r="F63" s="8"/>
      <c r="G63" s="11">
        <f>SUM(G62:G62)</f>
        <v>0</v>
      </c>
      <c r="H63" s="14">
        <f>SUM(H62:H62)</f>
        <v>0</v>
      </c>
    </row>
    <row r="64" spans="1:8" ht="15.75" x14ac:dyDescent="0.25">
      <c r="A64" s="5"/>
      <c r="B64" s="8"/>
      <c r="C64" s="8"/>
      <c r="D64" s="8"/>
      <c r="E64" s="8"/>
      <c r="F64" s="8"/>
      <c r="G64" s="11"/>
      <c r="H64" s="13"/>
    </row>
    <row r="65" spans="1:8" ht="15.75" x14ac:dyDescent="0.25">
      <c r="A65" s="5"/>
      <c r="B65" s="8"/>
      <c r="C65" s="8" t="s">
        <v>113</v>
      </c>
      <c r="D65" s="8" t="s">
        <v>104</v>
      </c>
      <c r="E65" s="8" t="s">
        <v>104</v>
      </c>
      <c r="F65" s="8" t="s">
        <v>104</v>
      </c>
      <c r="G65" s="11" t="s">
        <v>104</v>
      </c>
      <c r="H65" s="13" t="s">
        <v>104</v>
      </c>
    </row>
    <row r="66" spans="1:8" ht="15.75" x14ac:dyDescent="0.25">
      <c r="A66" s="5"/>
      <c r="B66" s="8"/>
      <c r="C66" s="8" t="s">
        <v>102</v>
      </c>
      <c r="D66" s="8"/>
      <c r="E66" s="8"/>
      <c r="F66" s="8"/>
      <c r="G66" s="11">
        <f>SUM(G65:G65)</f>
        <v>0</v>
      </c>
      <c r="H66" s="14">
        <f>SUM(H65:H65)</f>
        <v>0</v>
      </c>
    </row>
    <row r="67" spans="1:8" ht="15.75" x14ac:dyDescent="0.25">
      <c r="A67" s="5"/>
      <c r="B67" s="8"/>
      <c r="C67" s="8" t="s">
        <v>105</v>
      </c>
      <c r="D67" s="8"/>
      <c r="E67" s="8"/>
      <c r="F67" s="8"/>
      <c r="G67" s="15">
        <f>SUM(G63,G66)</f>
        <v>0</v>
      </c>
      <c r="H67" s="15">
        <f>SUM(H63,H66)</f>
        <v>0</v>
      </c>
    </row>
    <row r="68" spans="1:8" ht="15.75" x14ac:dyDescent="0.25">
      <c r="A68" s="5"/>
      <c r="B68" s="8"/>
      <c r="C68" s="8"/>
      <c r="D68" s="8"/>
      <c r="E68" s="8"/>
      <c r="F68" s="8"/>
      <c r="G68" s="11"/>
      <c r="H68" s="13"/>
    </row>
    <row r="69" spans="1:8" ht="15.75" x14ac:dyDescent="0.25">
      <c r="A69" s="5"/>
      <c r="B69" s="8"/>
      <c r="C69" s="8" t="s">
        <v>114</v>
      </c>
      <c r="D69" s="8"/>
      <c r="E69" s="8"/>
      <c r="F69" s="8"/>
      <c r="G69" s="11"/>
      <c r="H69" s="13"/>
    </row>
    <row r="70" spans="1:8" ht="15.75" x14ac:dyDescent="0.25">
      <c r="A70" s="5"/>
      <c r="B70" s="8"/>
      <c r="C70" s="8" t="s">
        <v>115</v>
      </c>
      <c r="D70" s="8" t="s">
        <v>104</v>
      </c>
      <c r="E70" s="8" t="s">
        <v>104</v>
      </c>
      <c r="F70" s="8" t="s">
        <v>104</v>
      </c>
      <c r="G70" s="11" t="s">
        <v>104</v>
      </c>
      <c r="H70" s="13" t="s">
        <v>104</v>
      </c>
    </row>
    <row r="71" spans="1:8" ht="15.75" x14ac:dyDescent="0.25">
      <c r="A71" s="5"/>
      <c r="B71" s="8"/>
      <c r="C71" s="8" t="s">
        <v>102</v>
      </c>
      <c r="D71" s="8"/>
      <c r="E71" s="8"/>
      <c r="F71" s="8"/>
      <c r="G71" s="11">
        <f>SUM(G70:G70)</f>
        <v>0</v>
      </c>
      <c r="H71" s="14">
        <f>SUM(H70:H70)</f>
        <v>0</v>
      </c>
    </row>
    <row r="72" spans="1:8" ht="15.75" x14ac:dyDescent="0.25">
      <c r="A72" s="5"/>
      <c r="B72" s="8"/>
      <c r="C72" s="8"/>
      <c r="D72" s="8"/>
      <c r="E72" s="8"/>
      <c r="F72" s="8"/>
      <c r="G72" s="11"/>
      <c r="H72" s="13"/>
    </row>
    <row r="73" spans="1:8" ht="15.75" x14ac:dyDescent="0.25">
      <c r="A73" s="5"/>
      <c r="B73" s="8"/>
      <c r="C73" s="8" t="s">
        <v>119</v>
      </c>
      <c r="D73" s="8" t="s">
        <v>104</v>
      </c>
      <c r="E73" s="8" t="s">
        <v>104</v>
      </c>
      <c r="F73" s="8" t="s">
        <v>104</v>
      </c>
      <c r="G73" s="11" t="s">
        <v>104</v>
      </c>
      <c r="H73" s="13" t="s">
        <v>104</v>
      </c>
    </row>
    <row r="74" spans="1:8" ht="15.75" x14ac:dyDescent="0.25">
      <c r="A74" s="5"/>
      <c r="B74" s="8"/>
      <c r="C74" s="8" t="s">
        <v>102</v>
      </c>
      <c r="D74" s="8"/>
      <c r="E74" s="8"/>
      <c r="F74" s="8"/>
      <c r="G74" s="11">
        <f>SUM(G73:G73)</f>
        <v>0</v>
      </c>
      <c r="H74" s="14">
        <f>SUM(H73:H73)</f>
        <v>0</v>
      </c>
    </row>
    <row r="75" spans="1:8" ht="15.75" x14ac:dyDescent="0.25">
      <c r="A75" s="5"/>
      <c r="B75" s="8"/>
      <c r="C75" s="8"/>
      <c r="D75" s="8"/>
      <c r="E75" s="8"/>
      <c r="F75" s="8"/>
      <c r="G75" s="11"/>
      <c r="H75" s="13"/>
    </row>
    <row r="76" spans="1:8" ht="15.75" x14ac:dyDescent="0.25">
      <c r="A76" s="5"/>
      <c r="B76" s="8"/>
      <c r="C76" s="8" t="s">
        <v>120</v>
      </c>
      <c r="D76" s="8" t="s">
        <v>104</v>
      </c>
      <c r="E76" s="8" t="s">
        <v>104</v>
      </c>
      <c r="F76" s="8" t="s">
        <v>104</v>
      </c>
      <c r="G76" s="11" t="s">
        <v>104</v>
      </c>
      <c r="H76" s="13" t="s">
        <v>104</v>
      </c>
    </row>
    <row r="77" spans="1:8" ht="15.75" x14ac:dyDescent="0.25">
      <c r="A77" s="5"/>
      <c r="B77" s="8"/>
      <c r="C77" s="8" t="s">
        <v>102</v>
      </c>
      <c r="D77" s="8"/>
      <c r="E77" s="8"/>
      <c r="F77" s="8"/>
      <c r="G77" s="11">
        <f>SUM(G76:G76)</f>
        <v>0</v>
      </c>
      <c r="H77" s="14">
        <f>SUM(H76:H76)</f>
        <v>0</v>
      </c>
    </row>
    <row r="78" spans="1:8" ht="15.75" x14ac:dyDescent="0.25">
      <c r="A78" s="5"/>
      <c r="B78" s="8"/>
      <c r="C78" s="8" t="s">
        <v>105</v>
      </c>
      <c r="D78" s="8"/>
      <c r="E78" s="8"/>
      <c r="F78" s="8"/>
      <c r="G78" s="15">
        <f>SUM(G71,G74,G77)</f>
        <v>0</v>
      </c>
      <c r="H78" s="15">
        <f>SUM(H71,H74,H77)</f>
        <v>0</v>
      </c>
    </row>
    <row r="79" spans="1:8" ht="15.75" x14ac:dyDescent="0.25">
      <c r="A79" s="5"/>
      <c r="B79" s="8"/>
      <c r="C79" s="8"/>
      <c r="D79" s="8"/>
      <c r="E79" s="8"/>
      <c r="F79" s="8"/>
      <c r="G79" s="11"/>
      <c r="H79" s="13"/>
    </row>
    <row r="80" spans="1:8" ht="15.75" x14ac:dyDescent="0.25">
      <c r="A80" s="5"/>
      <c r="B80" s="8"/>
      <c r="C80" s="8" t="s">
        <v>121</v>
      </c>
      <c r="D80" s="8"/>
      <c r="E80" s="8"/>
      <c r="F80" s="8"/>
      <c r="G80" s="11"/>
      <c r="H80" s="13"/>
    </row>
    <row r="81" spans="1:8" ht="15.75" x14ac:dyDescent="0.25">
      <c r="A81" s="5"/>
      <c r="B81" s="8"/>
      <c r="C81" s="8" t="s">
        <v>122</v>
      </c>
      <c r="D81" s="8" t="s">
        <v>104</v>
      </c>
      <c r="E81" s="8" t="s">
        <v>104</v>
      </c>
      <c r="F81" s="8" t="s">
        <v>104</v>
      </c>
      <c r="G81" s="11" t="s">
        <v>104</v>
      </c>
      <c r="H81" s="13" t="s">
        <v>104</v>
      </c>
    </row>
    <row r="82" spans="1:8" ht="15.75" x14ac:dyDescent="0.25">
      <c r="A82" s="5"/>
      <c r="B82" s="8"/>
      <c r="C82" s="8" t="s">
        <v>102</v>
      </c>
      <c r="D82" s="8"/>
      <c r="E82" s="8"/>
      <c r="F82" s="8"/>
      <c r="G82" s="11">
        <f>SUM(G81:G81)</f>
        <v>0</v>
      </c>
      <c r="H82" s="14">
        <f>SUM(H81:H81)</f>
        <v>0</v>
      </c>
    </row>
    <row r="83" spans="1:8" ht="15.75" x14ac:dyDescent="0.25">
      <c r="A83" s="5"/>
      <c r="B83" s="8"/>
      <c r="C83" s="8" t="s">
        <v>105</v>
      </c>
      <c r="D83" s="8"/>
      <c r="E83" s="8"/>
      <c r="F83" s="8"/>
      <c r="G83" s="15">
        <f>SUM(G82)</f>
        <v>0</v>
      </c>
      <c r="H83" s="15">
        <f>SUM(H82)</f>
        <v>0</v>
      </c>
    </row>
    <row r="84" spans="1:8" ht="15.75" x14ac:dyDescent="0.25">
      <c r="A84" s="5"/>
      <c r="B84" s="8"/>
      <c r="C84" s="8"/>
      <c r="D84" s="8"/>
      <c r="E84" s="8"/>
      <c r="F84" s="8"/>
      <c r="G84" s="11"/>
      <c r="H84" s="13"/>
    </row>
    <row r="85" spans="1:8" ht="15.75" x14ac:dyDescent="0.25">
      <c r="A85" s="5"/>
      <c r="B85" s="8"/>
      <c r="C85" s="8" t="s">
        <v>123</v>
      </c>
      <c r="D85" s="8"/>
      <c r="E85" s="8"/>
      <c r="F85" s="8"/>
      <c r="G85" s="11"/>
      <c r="H85" s="13"/>
    </row>
    <row r="86" spans="1:8" ht="15.75" x14ac:dyDescent="0.25">
      <c r="A86" s="5"/>
      <c r="B86" s="8"/>
      <c r="C86" s="8" t="s">
        <v>124</v>
      </c>
      <c r="D86" s="8" t="s">
        <v>104</v>
      </c>
      <c r="E86" s="8" t="s">
        <v>104</v>
      </c>
      <c r="F86" s="8" t="s">
        <v>104</v>
      </c>
      <c r="G86" s="11" t="s">
        <v>104</v>
      </c>
      <c r="H86" s="13" t="s">
        <v>104</v>
      </c>
    </row>
    <row r="87" spans="1:8" ht="15.75" x14ac:dyDescent="0.25">
      <c r="A87" s="5"/>
      <c r="B87" s="8"/>
      <c r="C87" s="8" t="s">
        <v>102</v>
      </c>
      <c r="D87" s="8"/>
      <c r="E87" s="8"/>
      <c r="F87" s="8"/>
      <c r="G87" s="11">
        <f>SUM(G86:G86)</f>
        <v>0</v>
      </c>
      <c r="H87" s="14">
        <f>SUM(H86:H86)</f>
        <v>0</v>
      </c>
    </row>
    <row r="88" spans="1:8" ht="15.75" x14ac:dyDescent="0.25">
      <c r="A88" s="5"/>
      <c r="B88" s="8"/>
      <c r="C88" s="8"/>
      <c r="D88" s="8"/>
      <c r="E88" s="8"/>
      <c r="F88" s="8"/>
      <c r="G88" s="11"/>
      <c r="H88" s="13"/>
    </row>
    <row r="89" spans="1:8" ht="15.75" x14ac:dyDescent="0.25">
      <c r="A89" s="5"/>
      <c r="B89" s="8"/>
      <c r="C89" s="8" t="s">
        <v>125</v>
      </c>
      <c r="D89" s="8"/>
      <c r="E89" s="8"/>
      <c r="F89" s="8"/>
      <c r="G89" s="11"/>
      <c r="H89" s="13"/>
    </row>
    <row r="90" spans="1:8" ht="15.75" x14ac:dyDescent="0.25">
      <c r="A90" s="16">
        <v>44</v>
      </c>
      <c r="B90" s="17" t="s">
        <v>126</v>
      </c>
      <c r="C90" s="17" t="s">
        <v>127</v>
      </c>
      <c r="D90" s="17" t="s">
        <v>128</v>
      </c>
      <c r="E90" s="17" t="s">
        <v>18</v>
      </c>
      <c r="F90" s="17">
        <v>26663.5</v>
      </c>
      <c r="G90" s="18">
        <v>2666.35</v>
      </c>
      <c r="H90" s="19">
        <v>4.4796909999999999</v>
      </c>
    </row>
    <row r="91" spans="1:8" ht="15.75" x14ac:dyDescent="0.25">
      <c r="A91" s="5"/>
      <c r="B91" s="8"/>
      <c r="C91" s="8" t="s">
        <v>102</v>
      </c>
      <c r="D91" s="8"/>
      <c r="E91" s="8"/>
      <c r="F91" s="8"/>
      <c r="G91" s="11">
        <f>SUM(G90:G90)</f>
        <v>2666.35</v>
      </c>
      <c r="H91" s="14">
        <f>SUM(H90:H90)</f>
        <v>4.4796909999999999</v>
      </c>
    </row>
    <row r="92" spans="1:8" ht="15.75" x14ac:dyDescent="0.25">
      <c r="A92" s="5"/>
      <c r="B92" s="8"/>
      <c r="C92" s="8"/>
      <c r="D92" s="8"/>
      <c r="E92" s="8"/>
      <c r="F92" s="8"/>
      <c r="G92" s="11"/>
      <c r="H92" s="13"/>
    </row>
    <row r="93" spans="1:8" ht="15.75" x14ac:dyDescent="0.25">
      <c r="A93" s="5"/>
      <c r="B93" s="8"/>
      <c r="C93" s="8" t="s">
        <v>129</v>
      </c>
      <c r="D93" s="8"/>
      <c r="E93" s="8"/>
      <c r="F93" s="8"/>
      <c r="G93" s="11"/>
      <c r="H93" s="13"/>
    </row>
    <row r="94" spans="1:8" ht="15.75" x14ac:dyDescent="0.25">
      <c r="A94" s="16">
        <v>45</v>
      </c>
      <c r="B94" s="17" t="s">
        <v>128</v>
      </c>
      <c r="C94" s="17" t="s">
        <v>130</v>
      </c>
      <c r="D94" s="17" t="s">
        <v>128</v>
      </c>
      <c r="E94" s="17" t="s">
        <v>18</v>
      </c>
      <c r="F94" s="17">
        <v>0</v>
      </c>
      <c r="G94" s="18">
        <v>96.997069999999994</v>
      </c>
      <c r="H94" s="19">
        <v>0.162963</v>
      </c>
    </row>
    <row r="95" spans="1:8" ht="15.75" x14ac:dyDescent="0.25">
      <c r="A95" s="5"/>
      <c r="B95" s="8"/>
      <c r="C95" s="8" t="s">
        <v>102</v>
      </c>
      <c r="D95" s="8"/>
      <c r="E95" s="8"/>
      <c r="F95" s="8"/>
      <c r="G95" s="11">
        <f>SUM(G94:G94)</f>
        <v>96.997069999999994</v>
      </c>
      <c r="H95" s="14">
        <f>SUM(H94:H94)</f>
        <v>0.162963</v>
      </c>
    </row>
    <row r="96" spans="1:8" ht="15.75" x14ac:dyDescent="0.25">
      <c r="A96" s="5"/>
      <c r="B96" s="8"/>
      <c r="C96" s="8" t="s">
        <v>105</v>
      </c>
      <c r="D96" s="8"/>
      <c r="E96" s="8"/>
      <c r="F96" s="8"/>
      <c r="G96" s="15">
        <f>SUM(G87,G91,G95)</f>
        <v>2763.3470699999998</v>
      </c>
      <c r="H96" s="15">
        <f>SUM(H87,H91,H95)</f>
        <v>4.6426540000000003</v>
      </c>
    </row>
    <row r="97" spans="1:8" ht="15.75" x14ac:dyDescent="0.25">
      <c r="A97" s="6"/>
      <c r="B97" s="9"/>
      <c r="C97" s="9" t="s">
        <v>131</v>
      </c>
      <c r="D97" s="9"/>
      <c r="E97" s="9"/>
      <c r="F97" s="9"/>
      <c r="G97" s="15">
        <f>SUM(G59,G67,G78,G83,G96)</f>
        <v>59520.844290000008</v>
      </c>
      <c r="H97" s="15">
        <f>SUM(H59,H67,H78,H83,H96)</f>
        <v>99.999999000000003</v>
      </c>
    </row>
    <row r="98" spans="1:8" x14ac:dyDescent="0.25">
      <c r="G98" s="3"/>
    </row>
    <row r="99" spans="1:8" x14ac:dyDescent="0.25">
      <c r="C99" t="s">
        <v>479</v>
      </c>
      <c r="D99" t="s">
        <v>505</v>
      </c>
    </row>
    <row r="100" spans="1:8" ht="45" x14ac:dyDescent="0.25">
      <c r="C100" s="31" t="s">
        <v>463</v>
      </c>
      <c r="D100" s="31" t="s">
        <v>480</v>
      </c>
      <c r="E100" s="31" t="s">
        <v>481</v>
      </c>
      <c r="F100" s="31" t="s">
        <v>482</v>
      </c>
      <c r="G100" s="31" t="s">
        <v>483</v>
      </c>
    </row>
    <row r="101" spans="1:8" x14ac:dyDescent="0.25">
      <c r="C101" s="21"/>
      <c r="D101" s="21"/>
      <c r="E101" s="21"/>
      <c r="F101" s="21"/>
      <c r="G101" s="21"/>
    </row>
    <row r="102" spans="1:8" x14ac:dyDescent="0.25">
      <c r="C102" s="21" t="s">
        <v>506</v>
      </c>
      <c r="D102" s="21"/>
      <c r="E102" s="21"/>
      <c r="F102" s="21"/>
      <c r="G102" s="21"/>
    </row>
    <row r="103" spans="1:8" x14ac:dyDescent="0.25">
      <c r="C103" s="21" t="s">
        <v>507</v>
      </c>
      <c r="D103" s="21"/>
      <c r="E103" s="44"/>
      <c r="F103" s="44"/>
      <c r="G103" s="44"/>
    </row>
    <row r="104" spans="1:8" x14ac:dyDescent="0.25">
      <c r="C104" s="21" t="s">
        <v>484</v>
      </c>
      <c r="D104" s="41" t="s">
        <v>478</v>
      </c>
    </row>
    <row r="105" spans="1:8" x14ac:dyDescent="0.25">
      <c r="C105" s="21" t="s">
        <v>485</v>
      </c>
      <c r="D105" s="41" t="s">
        <v>478</v>
      </c>
    </row>
    <row r="106" spans="1:8" x14ac:dyDescent="0.25">
      <c r="C106" s="21" t="s">
        <v>486</v>
      </c>
      <c r="D106" s="41" t="s">
        <v>478</v>
      </c>
    </row>
    <row r="107" spans="1:8" x14ac:dyDescent="0.25">
      <c r="C107" s="21" t="s">
        <v>487</v>
      </c>
      <c r="D107" s="41" t="s">
        <v>478</v>
      </c>
    </row>
    <row r="108" spans="1:8" x14ac:dyDescent="0.25">
      <c r="C108" s="21" t="s">
        <v>488</v>
      </c>
      <c r="D108" s="41" t="s">
        <v>478</v>
      </c>
    </row>
    <row r="109" spans="1:8" x14ac:dyDescent="0.25">
      <c r="G109" s="3"/>
    </row>
    <row r="110" spans="1:8" x14ac:dyDescent="0.25">
      <c r="C110" t="s">
        <v>489</v>
      </c>
      <c r="D110" t="s">
        <v>505</v>
      </c>
      <c r="G110" s="3"/>
    </row>
    <row r="111" spans="1:8" ht="45" x14ac:dyDescent="0.25">
      <c r="C111" s="33" t="s">
        <v>463</v>
      </c>
      <c r="D111" s="31" t="s">
        <v>464</v>
      </c>
      <c r="E111" s="31" t="s">
        <v>465</v>
      </c>
      <c r="F111" s="31" t="s">
        <v>466</v>
      </c>
      <c r="G111" s="31" t="s">
        <v>467</v>
      </c>
    </row>
    <row r="112" spans="1:8" x14ac:dyDescent="0.25">
      <c r="C112" s="21"/>
      <c r="D112" s="21"/>
      <c r="E112" s="25"/>
      <c r="F112" s="22"/>
      <c r="G112" s="24"/>
    </row>
    <row r="113" spans="3:7" x14ac:dyDescent="0.25">
      <c r="C113" s="27" t="s">
        <v>471</v>
      </c>
      <c r="D113" s="28"/>
      <c r="E113" s="28"/>
      <c r="F113" s="28"/>
      <c r="G113" s="24"/>
    </row>
    <row r="114" spans="3:7" ht="32.25" customHeight="1" x14ac:dyDescent="0.25">
      <c r="C114" s="34" t="s">
        <v>472</v>
      </c>
      <c r="D114" s="35"/>
      <c r="E114" s="35"/>
      <c r="F114" s="35"/>
      <c r="G114" s="36"/>
    </row>
    <row r="115" spans="3:7" x14ac:dyDescent="0.25">
      <c r="C115" s="32" t="s">
        <v>473</v>
      </c>
      <c r="D115" s="41" t="s">
        <v>478</v>
      </c>
    </row>
    <row r="116" spans="3:7" x14ac:dyDescent="0.25">
      <c r="C116" s="32" t="s">
        <v>490</v>
      </c>
      <c r="D116" s="41" t="s">
        <v>478</v>
      </c>
    </row>
    <row r="117" spans="3:7" x14ac:dyDescent="0.25">
      <c r="C117" s="32" t="s">
        <v>474</v>
      </c>
      <c r="D117" s="41" t="s">
        <v>478</v>
      </c>
    </row>
    <row r="118" spans="3:7" x14ac:dyDescent="0.25">
      <c r="C118" s="32" t="s">
        <v>475</v>
      </c>
      <c r="D118" s="41" t="s">
        <v>478</v>
      </c>
    </row>
    <row r="119" spans="3:7" x14ac:dyDescent="0.25">
      <c r="C119" s="32" t="s">
        <v>476</v>
      </c>
      <c r="D119" s="41" t="s">
        <v>478</v>
      </c>
    </row>
    <row r="121" spans="3:7" x14ac:dyDescent="0.25">
      <c r="C121" t="s">
        <v>491</v>
      </c>
      <c r="D121" t="s">
        <v>505</v>
      </c>
    </row>
    <row r="122" spans="3:7" ht="30" x14ac:dyDescent="0.25">
      <c r="C122" s="31" t="s">
        <v>492</v>
      </c>
      <c r="D122" s="31" t="s">
        <v>493</v>
      </c>
      <c r="E122" s="31" t="s">
        <v>494</v>
      </c>
      <c r="F122" s="31" t="s">
        <v>495</v>
      </c>
    </row>
    <row r="123" spans="3:7" x14ac:dyDescent="0.25">
      <c r="C123" s="21"/>
      <c r="D123" s="21"/>
      <c r="E123" s="21"/>
      <c r="F123" s="21"/>
    </row>
    <row r="124" spans="3:7" x14ac:dyDescent="0.25">
      <c r="C124" s="21" t="s">
        <v>496</v>
      </c>
      <c r="D124" s="37"/>
      <c r="E124" s="37"/>
      <c r="F124" s="37"/>
    </row>
    <row r="125" spans="3:7" x14ac:dyDescent="0.25">
      <c r="C125" s="32" t="s">
        <v>497</v>
      </c>
      <c r="D125" s="38"/>
      <c r="E125" s="39"/>
      <c r="F125" s="40"/>
    </row>
    <row r="126" spans="3:7" x14ac:dyDescent="0.25">
      <c r="C126" s="21" t="s">
        <v>498</v>
      </c>
      <c r="D126" s="41" t="s">
        <v>478</v>
      </c>
    </row>
    <row r="127" spans="3:7" x14ac:dyDescent="0.25">
      <c r="C127" s="21" t="s">
        <v>499</v>
      </c>
      <c r="D127" s="41" t="s">
        <v>478</v>
      </c>
    </row>
    <row r="128" spans="3:7" x14ac:dyDescent="0.25">
      <c r="C128" s="21" t="s">
        <v>500</v>
      </c>
      <c r="D128" s="41" t="s">
        <v>478</v>
      </c>
    </row>
    <row r="130" spans="2:7" x14ac:dyDescent="0.25">
      <c r="C130" t="s">
        <v>501</v>
      </c>
      <c r="D130" t="s">
        <v>505</v>
      </c>
    </row>
    <row r="131" spans="2:7" ht="45" x14ac:dyDescent="0.25">
      <c r="C131" s="31" t="s">
        <v>492</v>
      </c>
      <c r="D131" s="31" t="s">
        <v>502</v>
      </c>
      <c r="E131" s="31" t="s">
        <v>493</v>
      </c>
      <c r="F131" s="31" t="s">
        <v>494</v>
      </c>
      <c r="G131" s="31" t="s">
        <v>495</v>
      </c>
    </row>
    <row r="132" spans="2:7" x14ac:dyDescent="0.25">
      <c r="C132" s="21"/>
      <c r="D132" s="21"/>
      <c r="E132" s="21"/>
      <c r="F132" s="21"/>
      <c r="G132" s="21"/>
    </row>
    <row r="133" spans="2:7" x14ac:dyDescent="0.25">
      <c r="C133" s="21" t="s">
        <v>503</v>
      </c>
      <c r="D133" s="32"/>
      <c r="E133" s="32"/>
      <c r="F133" s="32"/>
      <c r="G133" s="32"/>
    </row>
    <row r="134" spans="2:7" x14ac:dyDescent="0.25">
      <c r="C134" s="21" t="s">
        <v>504</v>
      </c>
      <c r="D134" s="21"/>
      <c r="E134" s="21"/>
      <c r="F134" s="21"/>
      <c r="G134" s="21"/>
    </row>
    <row r="135" spans="2:7" x14ac:dyDescent="0.25">
      <c r="C135" s="21" t="s">
        <v>498</v>
      </c>
      <c r="D135" s="41" t="s">
        <v>478</v>
      </c>
    </row>
    <row r="136" spans="2:7" x14ac:dyDescent="0.25">
      <c r="C136" s="21" t="s">
        <v>499</v>
      </c>
      <c r="D136" s="41" t="s">
        <v>478</v>
      </c>
    </row>
    <row r="137" spans="2:7" x14ac:dyDescent="0.25">
      <c r="C137" s="21" t="s">
        <v>500</v>
      </c>
      <c r="D137" s="41" t="s">
        <v>478</v>
      </c>
    </row>
    <row r="138" spans="2:7" x14ac:dyDescent="0.25">
      <c r="G138" s="3"/>
    </row>
    <row r="139" spans="2:7" x14ac:dyDescent="0.25">
      <c r="C139" t="s">
        <v>132</v>
      </c>
      <c r="G139" s="3"/>
    </row>
    <row r="140" spans="2:7" x14ac:dyDescent="0.25">
      <c r="G140" s="3"/>
    </row>
    <row r="141" spans="2:7" x14ac:dyDescent="0.25">
      <c r="B141" t="s">
        <v>133</v>
      </c>
      <c r="C141" t="s">
        <v>134</v>
      </c>
    </row>
    <row r="142" spans="2:7" x14ac:dyDescent="0.25">
      <c r="B142" t="s">
        <v>135</v>
      </c>
      <c r="C142" t="s">
        <v>136</v>
      </c>
    </row>
    <row r="143" spans="2:7" x14ac:dyDescent="0.25">
      <c r="B143" t="s">
        <v>137</v>
      </c>
      <c r="C143" t="s">
        <v>138</v>
      </c>
    </row>
    <row r="144" spans="2:7" x14ac:dyDescent="0.25">
      <c r="C144" t="s">
        <v>191</v>
      </c>
    </row>
    <row r="145" spans="2:3" x14ac:dyDescent="0.25">
      <c r="C145" t="s">
        <v>192</v>
      </c>
    </row>
    <row r="146" spans="2:3" x14ac:dyDescent="0.25">
      <c r="C146" t="s">
        <v>193</v>
      </c>
    </row>
    <row r="147" spans="2:3" x14ac:dyDescent="0.25">
      <c r="C147" t="s">
        <v>194</v>
      </c>
    </row>
    <row r="148" spans="2:3" x14ac:dyDescent="0.25">
      <c r="B148" t="s">
        <v>143</v>
      </c>
      <c r="C148" t="s">
        <v>144</v>
      </c>
    </row>
    <row r="149" spans="2:3" x14ac:dyDescent="0.25">
      <c r="C149" t="s">
        <v>195</v>
      </c>
    </row>
    <row r="150" spans="2:3" x14ac:dyDescent="0.25">
      <c r="C150" t="s">
        <v>196</v>
      </c>
    </row>
    <row r="151" spans="2:3" x14ac:dyDescent="0.25">
      <c r="C151" t="s">
        <v>197</v>
      </c>
    </row>
    <row r="152" spans="2:3" x14ac:dyDescent="0.25">
      <c r="C152" t="s">
        <v>198</v>
      </c>
    </row>
    <row r="153" spans="2:3" x14ac:dyDescent="0.25">
      <c r="B153" t="s">
        <v>149</v>
      </c>
      <c r="C153" t="s">
        <v>150</v>
      </c>
    </row>
    <row r="154" spans="2:3" x14ac:dyDescent="0.25">
      <c r="C154" t="s">
        <v>151</v>
      </c>
    </row>
    <row r="155" spans="2:3" x14ac:dyDescent="0.25">
      <c r="B155" t="s">
        <v>152</v>
      </c>
      <c r="C155" t="s">
        <v>153</v>
      </c>
    </row>
    <row r="156" spans="2:3" x14ac:dyDescent="0.25">
      <c r="B156" t="s">
        <v>154</v>
      </c>
      <c r="C156" t="s">
        <v>155</v>
      </c>
    </row>
    <row r="157" spans="2:3" x14ac:dyDescent="0.25">
      <c r="B157" t="s">
        <v>156</v>
      </c>
      <c r="C157" t="s">
        <v>451</v>
      </c>
    </row>
    <row r="158" spans="2:3" x14ac:dyDescent="0.25">
      <c r="B158" t="s">
        <v>157</v>
      </c>
      <c r="C158" t="s">
        <v>158</v>
      </c>
    </row>
  </sheetData>
  <sheetProtection selectLockedCells="1"/>
  <mergeCells count="3">
    <mergeCell ref="C113:F113"/>
    <mergeCell ref="C114:G114"/>
    <mergeCell ref="D124:F1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61" zoomScale="70" zoomScaleNormal="70" workbookViewId="0">
      <selection activeCell="D61" sqref="D61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199</v>
      </c>
    </row>
    <row r="3" spans="1:8" x14ac:dyDescent="0.25">
      <c r="C3" t="s">
        <v>2</v>
      </c>
    </row>
    <row r="5" spans="1:8" x14ac:dyDescent="0.25">
      <c r="C5" t="s">
        <v>200</v>
      </c>
    </row>
    <row r="6" spans="1:8" x14ac:dyDescent="0.25">
      <c r="C6" t="s">
        <v>201</v>
      </c>
    </row>
    <row r="7" spans="1:8" x14ac:dyDescent="0.25">
      <c r="C7" t="s">
        <v>202</v>
      </c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10" t="s">
        <v>12</v>
      </c>
      <c r="H8" s="12" t="s">
        <v>13</v>
      </c>
    </row>
    <row r="9" spans="1:8" ht="15.75" x14ac:dyDescent="0.25">
      <c r="A9" s="5"/>
      <c r="B9" s="8"/>
      <c r="C9" s="8"/>
      <c r="D9" s="8"/>
      <c r="E9" s="8"/>
      <c r="F9" s="8"/>
      <c r="G9" s="11"/>
      <c r="H9" s="13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1"/>
      <c r="H11" s="13"/>
    </row>
    <row r="12" spans="1:8" ht="15.75" x14ac:dyDescent="0.25">
      <c r="A12" s="16">
        <v>1</v>
      </c>
      <c r="B12" s="17" t="s">
        <v>31</v>
      </c>
      <c r="C12" s="17" t="s">
        <v>32</v>
      </c>
      <c r="D12" s="17" t="s">
        <v>18</v>
      </c>
      <c r="E12" s="17" t="s">
        <v>33</v>
      </c>
      <c r="F12" s="17">
        <v>11500</v>
      </c>
      <c r="G12" s="18">
        <v>108.60599999999999</v>
      </c>
      <c r="H12" s="19">
        <v>9.3318779999999997</v>
      </c>
    </row>
    <row r="13" spans="1:8" ht="15.75" x14ac:dyDescent="0.25">
      <c r="A13" s="16">
        <v>2</v>
      </c>
      <c r="B13" s="17" t="s">
        <v>16</v>
      </c>
      <c r="C13" s="17" t="s">
        <v>17</v>
      </c>
      <c r="D13" s="17" t="s">
        <v>18</v>
      </c>
      <c r="E13" s="17" t="s">
        <v>19</v>
      </c>
      <c r="F13" s="17">
        <v>43350</v>
      </c>
      <c r="G13" s="18">
        <v>93.896100000000004</v>
      </c>
      <c r="H13" s="19">
        <v>8.0679429999999996</v>
      </c>
    </row>
    <row r="14" spans="1:8" ht="15.75" x14ac:dyDescent="0.25">
      <c r="A14" s="16">
        <v>3</v>
      </c>
      <c r="B14" s="17" t="s">
        <v>29</v>
      </c>
      <c r="C14" s="17" t="s">
        <v>30</v>
      </c>
      <c r="D14" s="17" t="s">
        <v>18</v>
      </c>
      <c r="E14" s="17" t="s">
        <v>25</v>
      </c>
      <c r="F14" s="17">
        <v>5800</v>
      </c>
      <c r="G14" s="18">
        <v>90.871499999999997</v>
      </c>
      <c r="H14" s="19">
        <v>7.8080569999999998</v>
      </c>
    </row>
    <row r="15" spans="1:8" ht="15.75" x14ac:dyDescent="0.25">
      <c r="A15" s="16">
        <v>4</v>
      </c>
      <c r="B15" s="17" t="s">
        <v>34</v>
      </c>
      <c r="C15" s="17" t="s">
        <v>35</v>
      </c>
      <c r="D15" s="17" t="s">
        <v>18</v>
      </c>
      <c r="E15" s="17" t="s">
        <v>36</v>
      </c>
      <c r="F15" s="17">
        <v>8840</v>
      </c>
      <c r="G15" s="18">
        <v>85.058480000000003</v>
      </c>
      <c r="H15" s="19">
        <v>7.3085779999999998</v>
      </c>
    </row>
    <row r="16" spans="1:8" ht="15.75" x14ac:dyDescent="0.25">
      <c r="A16" s="16">
        <v>5</v>
      </c>
      <c r="B16" s="17" t="s">
        <v>23</v>
      </c>
      <c r="C16" s="17" t="s">
        <v>24</v>
      </c>
      <c r="D16" s="17" t="s">
        <v>18</v>
      </c>
      <c r="E16" s="17" t="s">
        <v>25</v>
      </c>
      <c r="F16" s="17">
        <v>34400</v>
      </c>
      <c r="G16" s="18">
        <v>78.311599999999999</v>
      </c>
      <c r="H16" s="19">
        <v>6.7288579999999998</v>
      </c>
    </row>
    <row r="17" spans="1:8" ht="15.75" x14ac:dyDescent="0.25">
      <c r="A17" s="16">
        <v>6</v>
      </c>
      <c r="B17" s="17" t="s">
        <v>98</v>
      </c>
      <c r="C17" s="17" t="s">
        <v>99</v>
      </c>
      <c r="D17" s="17" t="s">
        <v>18</v>
      </c>
      <c r="E17" s="17" t="s">
        <v>22</v>
      </c>
      <c r="F17" s="17">
        <v>11600</v>
      </c>
      <c r="G17" s="18">
        <v>76.879000000000005</v>
      </c>
      <c r="H17" s="19">
        <v>6.6057629999999996</v>
      </c>
    </row>
    <row r="18" spans="1:8" ht="15.75" x14ac:dyDescent="0.25">
      <c r="A18" s="16">
        <v>7</v>
      </c>
      <c r="B18" s="17" t="s">
        <v>20</v>
      </c>
      <c r="C18" s="17" t="s">
        <v>21</v>
      </c>
      <c r="D18" s="17" t="s">
        <v>18</v>
      </c>
      <c r="E18" s="17" t="s">
        <v>22</v>
      </c>
      <c r="F18" s="17">
        <v>18000</v>
      </c>
      <c r="G18" s="18">
        <v>76.382999999999996</v>
      </c>
      <c r="H18" s="19">
        <v>6.5631440000000003</v>
      </c>
    </row>
    <row r="19" spans="1:8" ht="15.75" x14ac:dyDescent="0.25">
      <c r="A19" s="16">
        <v>8</v>
      </c>
      <c r="B19" s="17" t="s">
        <v>72</v>
      </c>
      <c r="C19" s="17" t="s">
        <v>73</v>
      </c>
      <c r="D19" s="17" t="s">
        <v>18</v>
      </c>
      <c r="E19" s="17" t="s">
        <v>19</v>
      </c>
      <c r="F19" s="17">
        <v>13500</v>
      </c>
      <c r="G19" s="18">
        <v>74.371499999999997</v>
      </c>
      <c r="H19" s="19">
        <v>6.3903080000000001</v>
      </c>
    </row>
    <row r="20" spans="1:8" ht="15.75" x14ac:dyDescent="0.25">
      <c r="A20" s="16">
        <v>9</v>
      </c>
      <c r="B20" s="17" t="s">
        <v>54</v>
      </c>
      <c r="C20" s="17" t="s">
        <v>55</v>
      </c>
      <c r="D20" s="17" t="s">
        <v>18</v>
      </c>
      <c r="E20" s="17" t="s">
        <v>56</v>
      </c>
      <c r="F20" s="17">
        <v>10000</v>
      </c>
      <c r="G20" s="18">
        <v>60.145000000000003</v>
      </c>
      <c r="H20" s="19">
        <v>5.1679079999999997</v>
      </c>
    </row>
    <row r="21" spans="1:8" ht="15.75" x14ac:dyDescent="0.25">
      <c r="A21" s="16">
        <v>10</v>
      </c>
      <c r="B21" s="17" t="s">
        <v>62</v>
      </c>
      <c r="C21" s="17" t="s">
        <v>63</v>
      </c>
      <c r="D21" s="17" t="s">
        <v>18</v>
      </c>
      <c r="E21" s="17" t="s">
        <v>64</v>
      </c>
      <c r="F21" s="17">
        <v>12000</v>
      </c>
      <c r="G21" s="18">
        <v>50.165999999999997</v>
      </c>
      <c r="H21" s="19">
        <v>4.3104709999999997</v>
      </c>
    </row>
    <row r="22" spans="1:8" ht="15.75" x14ac:dyDescent="0.25">
      <c r="A22" s="16">
        <v>11</v>
      </c>
      <c r="B22" s="17" t="s">
        <v>47</v>
      </c>
      <c r="C22" s="17" t="s">
        <v>48</v>
      </c>
      <c r="D22" s="17" t="s">
        <v>18</v>
      </c>
      <c r="E22" s="17" t="s">
        <v>41</v>
      </c>
      <c r="F22" s="17">
        <v>8000</v>
      </c>
      <c r="G22" s="18">
        <v>47.795999999999999</v>
      </c>
      <c r="H22" s="19">
        <v>4.1068309999999997</v>
      </c>
    </row>
    <row r="23" spans="1:8" ht="15.75" x14ac:dyDescent="0.25">
      <c r="A23" s="16">
        <v>12</v>
      </c>
      <c r="B23" s="17" t="s">
        <v>57</v>
      </c>
      <c r="C23" s="17" t="s">
        <v>58</v>
      </c>
      <c r="D23" s="17" t="s">
        <v>18</v>
      </c>
      <c r="E23" s="17" t="s">
        <v>59</v>
      </c>
      <c r="F23" s="17">
        <v>7985</v>
      </c>
      <c r="G23" s="18">
        <v>42.711759999999998</v>
      </c>
      <c r="H23" s="19">
        <v>3.669972</v>
      </c>
    </row>
    <row r="24" spans="1:8" ht="15.75" x14ac:dyDescent="0.25">
      <c r="A24" s="16">
        <v>13</v>
      </c>
      <c r="B24" s="17" t="s">
        <v>65</v>
      </c>
      <c r="C24" s="17" t="s">
        <v>66</v>
      </c>
      <c r="D24" s="17" t="s">
        <v>18</v>
      </c>
      <c r="E24" s="17" t="s">
        <v>67</v>
      </c>
      <c r="F24" s="17">
        <v>82000</v>
      </c>
      <c r="G24" s="18">
        <v>37.146000000000001</v>
      </c>
      <c r="H24" s="19">
        <v>3.1917390000000001</v>
      </c>
    </row>
    <row r="25" spans="1:8" ht="15.75" x14ac:dyDescent="0.25">
      <c r="A25" s="16">
        <v>14</v>
      </c>
      <c r="B25" s="17" t="s">
        <v>203</v>
      </c>
      <c r="C25" s="17" t="s">
        <v>204</v>
      </c>
      <c r="D25" s="17" t="s">
        <v>18</v>
      </c>
      <c r="E25" s="17" t="s">
        <v>19</v>
      </c>
      <c r="F25" s="17">
        <v>220000</v>
      </c>
      <c r="G25" s="18">
        <v>34.65</v>
      </c>
      <c r="H25" s="19">
        <v>2.9772720000000001</v>
      </c>
    </row>
    <row r="26" spans="1:8" ht="15.75" x14ac:dyDescent="0.25">
      <c r="A26" s="16">
        <v>15</v>
      </c>
      <c r="B26" s="17" t="s">
        <v>39</v>
      </c>
      <c r="C26" s="17" t="s">
        <v>40</v>
      </c>
      <c r="D26" s="17" t="s">
        <v>18</v>
      </c>
      <c r="E26" s="17" t="s">
        <v>41</v>
      </c>
      <c r="F26" s="17">
        <v>10000</v>
      </c>
      <c r="G26" s="18">
        <v>34.119999999999997</v>
      </c>
      <c r="H26" s="19">
        <v>2.9317319999999998</v>
      </c>
    </row>
    <row r="27" spans="1:8" ht="15.75" x14ac:dyDescent="0.25">
      <c r="A27" s="16">
        <v>16</v>
      </c>
      <c r="B27" s="17" t="s">
        <v>93</v>
      </c>
      <c r="C27" s="17" t="s">
        <v>94</v>
      </c>
      <c r="D27" s="17" t="s">
        <v>18</v>
      </c>
      <c r="E27" s="17" t="s">
        <v>56</v>
      </c>
      <c r="F27" s="17">
        <v>148300</v>
      </c>
      <c r="G27" s="18">
        <v>27.5838</v>
      </c>
      <c r="H27" s="19">
        <v>2.3701150000000002</v>
      </c>
    </row>
    <row r="28" spans="1:8" ht="15.75" x14ac:dyDescent="0.25">
      <c r="A28" s="5"/>
      <c r="B28" s="8"/>
      <c r="C28" s="8" t="s">
        <v>102</v>
      </c>
      <c r="D28" s="8"/>
      <c r="E28" s="8"/>
      <c r="F28" s="8"/>
      <c r="G28" s="11">
        <f>SUM(G12:G27)</f>
        <v>1018.6957400000001</v>
      </c>
      <c r="H28" s="14">
        <f>SUM(H12:H27)</f>
        <v>87.530568999999986</v>
      </c>
    </row>
    <row r="29" spans="1:8" ht="15.75" x14ac:dyDescent="0.25">
      <c r="A29" s="5"/>
      <c r="B29" s="8"/>
      <c r="C29" s="8"/>
      <c r="D29" s="8"/>
      <c r="E29" s="8"/>
      <c r="F29" s="8"/>
      <c r="G29" s="11"/>
      <c r="H29" s="13"/>
    </row>
    <row r="30" spans="1:8" ht="15.75" x14ac:dyDescent="0.25">
      <c r="A30" s="5"/>
      <c r="B30" s="8"/>
      <c r="C30" s="8" t="s">
        <v>103</v>
      </c>
      <c r="D30" s="8" t="s">
        <v>104</v>
      </c>
      <c r="E30" s="8" t="s">
        <v>104</v>
      </c>
      <c r="F30" s="8" t="s">
        <v>104</v>
      </c>
      <c r="G30" s="11" t="s">
        <v>104</v>
      </c>
      <c r="H30" s="13" t="s">
        <v>104</v>
      </c>
    </row>
    <row r="31" spans="1:8" ht="15.75" x14ac:dyDescent="0.25">
      <c r="A31" s="5"/>
      <c r="B31" s="8"/>
      <c r="C31" s="8" t="s">
        <v>102</v>
      </c>
      <c r="D31" s="8"/>
      <c r="E31" s="8"/>
      <c r="F31" s="8"/>
      <c r="G31" s="11">
        <f>SUM(G30:G30)</f>
        <v>0</v>
      </c>
      <c r="H31" s="14">
        <f>SUM(H30:H30)</f>
        <v>0</v>
      </c>
    </row>
    <row r="32" spans="1:8" ht="15.75" x14ac:dyDescent="0.25">
      <c r="A32" s="5"/>
      <c r="B32" s="8"/>
      <c r="C32" s="8" t="s">
        <v>105</v>
      </c>
      <c r="D32" s="8"/>
      <c r="E32" s="8"/>
      <c r="F32" s="8"/>
      <c r="G32" s="15">
        <f>SUM(G28,G31)</f>
        <v>1018.6957400000001</v>
      </c>
      <c r="H32" s="15">
        <f>SUM(H28,H31)</f>
        <v>87.530568999999986</v>
      </c>
    </row>
    <row r="33" spans="1:8" ht="15.75" x14ac:dyDescent="0.25">
      <c r="A33" s="5"/>
      <c r="B33" s="8"/>
      <c r="C33" s="8"/>
      <c r="D33" s="8"/>
      <c r="E33" s="8"/>
      <c r="F33" s="8"/>
      <c r="G33" s="11"/>
      <c r="H33" s="13"/>
    </row>
    <row r="34" spans="1:8" ht="15.75" x14ac:dyDescent="0.25">
      <c r="A34" s="5"/>
      <c r="B34" s="8"/>
      <c r="C34" s="8" t="s">
        <v>106</v>
      </c>
      <c r="D34" s="8"/>
      <c r="E34" s="8"/>
      <c r="F34" s="8"/>
      <c r="G34" s="11"/>
      <c r="H34" s="13"/>
    </row>
    <row r="35" spans="1:8" ht="15.75" x14ac:dyDescent="0.25">
      <c r="A35" s="5"/>
      <c r="B35" s="8"/>
      <c r="C35" s="8" t="s">
        <v>107</v>
      </c>
      <c r="D35" s="8" t="s">
        <v>104</v>
      </c>
      <c r="E35" s="8" t="s">
        <v>104</v>
      </c>
      <c r="F35" s="8" t="s">
        <v>104</v>
      </c>
      <c r="G35" s="11" t="s">
        <v>104</v>
      </c>
      <c r="H35" s="13" t="s">
        <v>104</v>
      </c>
    </row>
    <row r="36" spans="1:8" ht="15.75" x14ac:dyDescent="0.25">
      <c r="A36" s="5"/>
      <c r="B36" s="8"/>
      <c r="C36" s="8" t="s">
        <v>102</v>
      </c>
      <c r="D36" s="8"/>
      <c r="E36" s="8"/>
      <c r="F36" s="8"/>
      <c r="G36" s="11">
        <f>SUM(G35:G35)</f>
        <v>0</v>
      </c>
      <c r="H36" s="14">
        <f>SUM(H35:H35)</f>
        <v>0</v>
      </c>
    </row>
    <row r="37" spans="1:8" ht="15.75" x14ac:dyDescent="0.25">
      <c r="A37" s="5"/>
      <c r="B37" s="8"/>
      <c r="C37" s="8"/>
      <c r="D37" s="8"/>
      <c r="E37" s="8"/>
      <c r="F37" s="8"/>
      <c r="G37" s="11"/>
      <c r="H37" s="13"/>
    </row>
    <row r="38" spans="1:8" ht="15.75" x14ac:dyDescent="0.25">
      <c r="A38" s="5"/>
      <c r="B38" s="8"/>
      <c r="C38" s="8" t="s">
        <v>113</v>
      </c>
      <c r="D38" s="8" t="s">
        <v>104</v>
      </c>
      <c r="E38" s="8" t="s">
        <v>104</v>
      </c>
      <c r="F38" s="8" t="s">
        <v>104</v>
      </c>
      <c r="G38" s="11" t="s">
        <v>104</v>
      </c>
      <c r="H38" s="13" t="s">
        <v>104</v>
      </c>
    </row>
    <row r="39" spans="1:8" ht="15.75" x14ac:dyDescent="0.25">
      <c r="A39" s="5"/>
      <c r="B39" s="8"/>
      <c r="C39" s="8" t="s">
        <v>102</v>
      </c>
      <c r="D39" s="8"/>
      <c r="E39" s="8"/>
      <c r="F39" s="8"/>
      <c r="G39" s="11">
        <f>SUM(G38:G38)</f>
        <v>0</v>
      </c>
      <c r="H39" s="14">
        <f>SUM(H38:H38)</f>
        <v>0</v>
      </c>
    </row>
    <row r="40" spans="1:8" ht="15.75" x14ac:dyDescent="0.25">
      <c r="A40" s="5"/>
      <c r="B40" s="8"/>
      <c r="C40" s="8" t="s">
        <v>105</v>
      </c>
      <c r="D40" s="8"/>
      <c r="E40" s="8"/>
      <c r="F40" s="8"/>
      <c r="G40" s="15">
        <f>SUM(G36,G39)</f>
        <v>0</v>
      </c>
      <c r="H40" s="15">
        <f>SUM(H36,H39)</f>
        <v>0</v>
      </c>
    </row>
    <row r="41" spans="1:8" ht="15.75" x14ac:dyDescent="0.25">
      <c r="A41" s="5"/>
      <c r="B41" s="8"/>
      <c r="C41" s="8"/>
      <c r="D41" s="8"/>
      <c r="E41" s="8"/>
      <c r="F41" s="8"/>
      <c r="G41" s="11"/>
      <c r="H41" s="13"/>
    </row>
    <row r="42" spans="1:8" ht="15.75" x14ac:dyDescent="0.25">
      <c r="A42" s="5"/>
      <c r="B42" s="8"/>
      <c r="C42" s="8" t="s">
        <v>114</v>
      </c>
      <c r="D42" s="8"/>
      <c r="E42" s="8"/>
      <c r="F42" s="8"/>
      <c r="G42" s="11"/>
      <c r="H42" s="13"/>
    </row>
    <row r="43" spans="1:8" ht="15.75" x14ac:dyDescent="0.25">
      <c r="A43" s="5"/>
      <c r="B43" s="8"/>
      <c r="C43" s="8" t="s">
        <v>115</v>
      </c>
      <c r="D43" s="8" t="s">
        <v>104</v>
      </c>
      <c r="E43" s="8" t="s">
        <v>104</v>
      </c>
      <c r="F43" s="8" t="s">
        <v>104</v>
      </c>
      <c r="G43" s="11" t="s">
        <v>104</v>
      </c>
      <c r="H43" s="13" t="s">
        <v>104</v>
      </c>
    </row>
    <row r="44" spans="1:8" ht="15.75" x14ac:dyDescent="0.25">
      <c r="A44" s="5"/>
      <c r="B44" s="8"/>
      <c r="C44" s="8" t="s">
        <v>102</v>
      </c>
      <c r="D44" s="8"/>
      <c r="E44" s="8"/>
      <c r="F44" s="8"/>
      <c r="G44" s="11">
        <f>SUM(G43:G43)</f>
        <v>0</v>
      </c>
      <c r="H44" s="14">
        <f>SUM(H43:H43)</f>
        <v>0</v>
      </c>
    </row>
    <row r="45" spans="1:8" ht="15.75" x14ac:dyDescent="0.25">
      <c r="A45" s="5"/>
      <c r="B45" s="8"/>
      <c r="C45" s="8"/>
      <c r="D45" s="8"/>
      <c r="E45" s="8"/>
      <c r="F45" s="8"/>
      <c r="G45" s="11"/>
      <c r="H45" s="13"/>
    </row>
    <row r="46" spans="1:8" ht="15.75" x14ac:dyDescent="0.25">
      <c r="A46" s="5"/>
      <c r="B46" s="8"/>
      <c r="C46" s="8" t="s">
        <v>119</v>
      </c>
      <c r="D46" s="8" t="s">
        <v>104</v>
      </c>
      <c r="E46" s="8" t="s">
        <v>104</v>
      </c>
      <c r="F46" s="8" t="s">
        <v>104</v>
      </c>
      <c r="G46" s="11" t="s">
        <v>104</v>
      </c>
      <c r="H46" s="13" t="s">
        <v>104</v>
      </c>
    </row>
    <row r="47" spans="1:8" ht="15.75" x14ac:dyDescent="0.25">
      <c r="A47" s="5"/>
      <c r="B47" s="8"/>
      <c r="C47" s="8" t="s">
        <v>102</v>
      </c>
      <c r="D47" s="8"/>
      <c r="E47" s="8"/>
      <c r="F47" s="8"/>
      <c r="G47" s="11">
        <f>SUM(G46:G46)</f>
        <v>0</v>
      </c>
      <c r="H47" s="14">
        <f>SUM(H46:H46)</f>
        <v>0</v>
      </c>
    </row>
    <row r="48" spans="1:8" ht="15.75" x14ac:dyDescent="0.25">
      <c r="A48" s="5"/>
      <c r="B48" s="8"/>
      <c r="C48" s="8"/>
      <c r="D48" s="8"/>
      <c r="E48" s="8"/>
      <c r="F48" s="8"/>
      <c r="G48" s="11"/>
      <c r="H48" s="13"/>
    </row>
    <row r="49" spans="1:8" ht="15.75" x14ac:dyDescent="0.25">
      <c r="A49" s="5"/>
      <c r="B49" s="8"/>
      <c r="C49" s="8" t="s">
        <v>120</v>
      </c>
      <c r="D49" s="8" t="s">
        <v>104</v>
      </c>
      <c r="E49" s="8" t="s">
        <v>104</v>
      </c>
      <c r="F49" s="8" t="s">
        <v>104</v>
      </c>
      <c r="G49" s="11" t="s">
        <v>104</v>
      </c>
      <c r="H49" s="13" t="s">
        <v>104</v>
      </c>
    </row>
    <row r="50" spans="1:8" ht="15.75" x14ac:dyDescent="0.25">
      <c r="A50" s="5"/>
      <c r="B50" s="8"/>
      <c r="C50" s="8" t="s">
        <v>102</v>
      </c>
      <c r="D50" s="8"/>
      <c r="E50" s="8"/>
      <c r="F50" s="8"/>
      <c r="G50" s="11">
        <f>SUM(G49:G49)</f>
        <v>0</v>
      </c>
      <c r="H50" s="14">
        <f>SUM(H49:H49)</f>
        <v>0</v>
      </c>
    </row>
    <row r="51" spans="1:8" ht="15.75" x14ac:dyDescent="0.25">
      <c r="A51" s="5"/>
      <c r="B51" s="8"/>
      <c r="C51" s="8" t="s">
        <v>105</v>
      </c>
      <c r="D51" s="8"/>
      <c r="E51" s="8"/>
      <c r="F51" s="8"/>
      <c r="G51" s="15">
        <f>SUM(G44,G47,G50)</f>
        <v>0</v>
      </c>
      <c r="H51" s="15">
        <f>SUM(H44,H47,H50)</f>
        <v>0</v>
      </c>
    </row>
    <row r="52" spans="1:8" ht="15.75" x14ac:dyDescent="0.25">
      <c r="A52" s="5"/>
      <c r="B52" s="8"/>
      <c r="C52" s="8"/>
      <c r="D52" s="8"/>
      <c r="E52" s="8"/>
      <c r="F52" s="8"/>
      <c r="G52" s="11"/>
      <c r="H52" s="13"/>
    </row>
    <row r="53" spans="1:8" ht="15.75" x14ac:dyDescent="0.25">
      <c r="A53" s="5"/>
      <c r="B53" s="8"/>
      <c r="C53" s="8" t="s">
        <v>121</v>
      </c>
      <c r="D53" s="8"/>
      <c r="E53" s="8"/>
      <c r="F53" s="8"/>
      <c r="G53" s="11"/>
      <c r="H53" s="13"/>
    </row>
    <row r="54" spans="1:8" ht="15.75" x14ac:dyDescent="0.25">
      <c r="A54" s="5"/>
      <c r="B54" s="8"/>
      <c r="C54" s="8" t="s">
        <v>122</v>
      </c>
      <c r="D54" s="8" t="s">
        <v>104</v>
      </c>
      <c r="E54" s="8" t="s">
        <v>104</v>
      </c>
      <c r="F54" s="8" t="s">
        <v>104</v>
      </c>
      <c r="G54" s="11" t="s">
        <v>104</v>
      </c>
      <c r="H54" s="13" t="s">
        <v>104</v>
      </c>
    </row>
    <row r="55" spans="1:8" ht="15.75" x14ac:dyDescent="0.25">
      <c r="A55" s="5"/>
      <c r="B55" s="8"/>
      <c r="C55" s="8" t="s">
        <v>102</v>
      </c>
      <c r="D55" s="8"/>
      <c r="E55" s="8"/>
      <c r="F55" s="8"/>
      <c r="G55" s="11">
        <f>SUM(G54:G54)</f>
        <v>0</v>
      </c>
      <c r="H55" s="14">
        <f>SUM(H54:H54)</f>
        <v>0</v>
      </c>
    </row>
    <row r="56" spans="1:8" ht="15.75" x14ac:dyDescent="0.25">
      <c r="A56" s="5"/>
      <c r="B56" s="8"/>
      <c r="C56" s="8" t="s">
        <v>105</v>
      </c>
      <c r="D56" s="8"/>
      <c r="E56" s="8"/>
      <c r="F56" s="8"/>
      <c r="G56" s="15">
        <f>SUM(G55)</f>
        <v>0</v>
      </c>
      <c r="H56" s="15">
        <f>SUM(H55)</f>
        <v>0</v>
      </c>
    </row>
    <row r="57" spans="1:8" ht="15.75" x14ac:dyDescent="0.25">
      <c r="A57" s="5"/>
      <c r="B57" s="8"/>
      <c r="C57" s="8"/>
      <c r="D57" s="8"/>
      <c r="E57" s="8"/>
      <c r="F57" s="8"/>
      <c r="G57" s="11"/>
      <c r="H57" s="13"/>
    </row>
    <row r="58" spans="1:8" ht="15.75" x14ac:dyDescent="0.25">
      <c r="A58" s="5"/>
      <c r="B58" s="8"/>
      <c r="C58" s="8" t="s">
        <v>123</v>
      </c>
      <c r="D58" s="8"/>
      <c r="E58" s="8"/>
      <c r="F58" s="8"/>
      <c r="G58" s="11"/>
      <c r="H58" s="13"/>
    </row>
    <row r="59" spans="1:8" ht="15.75" x14ac:dyDescent="0.25">
      <c r="A59" s="5"/>
      <c r="B59" s="8"/>
      <c r="C59" s="8" t="s">
        <v>124</v>
      </c>
      <c r="D59" s="8" t="s">
        <v>104</v>
      </c>
      <c r="E59" s="8" t="s">
        <v>104</v>
      </c>
      <c r="F59" s="8" t="s">
        <v>104</v>
      </c>
      <c r="G59" s="11" t="s">
        <v>104</v>
      </c>
      <c r="H59" s="13" t="s">
        <v>104</v>
      </c>
    </row>
    <row r="60" spans="1:8" ht="15.75" x14ac:dyDescent="0.25">
      <c r="A60" s="5"/>
      <c r="B60" s="8"/>
      <c r="C60" s="8" t="s">
        <v>102</v>
      </c>
      <c r="D60" s="8"/>
      <c r="E60" s="8"/>
      <c r="F60" s="8"/>
      <c r="G60" s="11">
        <f>SUM(G59:G59)</f>
        <v>0</v>
      </c>
      <c r="H60" s="14">
        <f>SUM(H59:H59)</f>
        <v>0</v>
      </c>
    </row>
    <row r="61" spans="1:8" ht="15.75" x14ac:dyDescent="0.25">
      <c r="A61" s="5"/>
      <c r="B61" s="8"/>
      <c r="C61" s="8"/>
      <c r="D61" s="8"/>
      <c r="E61" s="8"/>
      <c r="F61" s="8"/>
      <c r="G61" s="11"/>
      <c r="H61" s="13"/>
    </row>
    <row r="62" spans="1:8" ht="15.75" x14ac:dyDescent="0.25">
      <c r="A62" s="5"/>
      <c r="B62" s="8"/>
      <c r="C62" s="8" t="s">
        <v>125</v>
      </c>
      <c r="D62" s="8"/>
      <c r="E62" s="8"/>
      <c r="F62" s="8"/>
      <c r="G62" s="11"/>
      <c r="H62" s="13"/>
    </row>
    <row r="63" spans="1:8" ht="15.75" x14ac:dyDescent="0.25">
      <c r="A63" s="16">
        <v>17</v>
      </c>
      <c r="B63" s="17" t="s">
        <v>126</v>
      </c>
      <c r="C63" s="17" t="s">
        <v>127</v>
      </c>
      <c r="D63" s="17" t="s">
        <v>128</v>
      </c>
      <c r="E63" s="17" t="s">
        <v>18</v>
      </c>
      <c r="F63" s="17">
        <v>1105.5999999999999</v>
      </c>
      <c r="G63" s="18">
        <v>110.56</v>
      </c>
      <c r="H63" s="19">
        <v>9.4997740000000004</v>
      </c>
    </row>
    <row r="64" spans="1:8" ht="15.75" x14ac:dyDescent="0.25">
      <c r="A64" s="5"/>
      <c r="B64" s="8"/>
      <c r="C64" s="8" t="s">
        <v>102</v>
      </c>
      <c r="D64" s="8"/>
      <c r="E64" s="8"/>
      <c r="F64" s="8"/>
      <c r="G64" s="11">
        <f>SUM(G63:G63)</f>
        <v>110.56</v>
      </c>
      <c r="H64" s="14">
        <f>SUM(H63:H63)</f>
        <v>9.4997740000000004</v>
      </c>
    </row>
    <row r="65" spans="1:8" ht="15.75" x14ac:dyDescent="0.25">
      <c r="A65" s="5"/>
      <c r="B65" s="8"/>
      <c r="C65" s="8"/>
      <c r="D65" s="8"/>
      <c r="E65" s="8"/>
      <c r="F65" s="8"/>
      <c r="G65" s="11"/>
      <c r="H65" s="13"/>
    </row>
    <row r="66" spans="1:8" ht="15.75" x14ac:dyDescent="0.25">
      <c r="A66" s="5"/>
      <c r="B66" s="8"/>
      <c r="C66" s="8" t="s">
        <v>129</v>
      </c>
      <c r="D66" s="8"/>
      <c r="E66" s="8"/>
      <c r="F66" s="8"/>
      <c r="G66" s="11"/>
      <c r="H66" s="13"/>
    </row>
    <row r="67" spans="1:8" ht="15.75" x14ac:dyDescent="0.25">
      <c r="A67" s="16">
        <v>18</v>
      </c>
      <c r="B67" s="17" t="s">
        <v>128</v>
      </c>
      <c r="C67" s="17" t="s">
        <v>130</v>
      </c>
      <c r="D67" s="17" t="s">
        <v>128</v>
      </c>
      <c r="E67" s="17" t="s">
        <v>18</v>
      </c>
      <c r="F67" s="17">
        <v>0</v>
      </c>
      <c r="G67" s="18">
        <v>34.561390000000003</v>
      </c>
      <c r="H67" s="19">
        <v>2.9696579999999999</v>
      </c>
    </row>
    <row r="68" spans="1:8" ht="15.75" x14ac:dyDescent="0.25">
      <c r="A68" s="5"/>
      <c r="B68" s="8"/>
      <c r="C68" s="8" t="s">
        <v>102</v>
      </c>
      <c r="D68" s="8"/>
      <c r="E68" s="8"/>
      <c r="F68" s="8"/>
      <c r="G68" s="11">
        <f>SUM(G67:G67)</f>
        <v>34.561390000000003</v>
      </c>
      <c r="H68" s="14">
        <f>SUM(H67:H67)</f>
        <v>2.9696579999999999</v>
      </c>
    </row>
    <row r="69" spans="1:8" ht="15.75" x14ac:dyDescent="0.25">
      <c r="A69" s="5"/>
      <c r="B69" s="8"/>
      <c r="C69" s="8" t="s">
        <v>105</v>
      </c>
      <c r="D69" s="8"/>
      <c r="E69" s="8"/>
      <c r="F69" s="8"/>
      <c r="G69" s="15">
        <f>SUM(G60,G64,G68)</f>
        <v>145.12139000000002</v>
      </c>
      <c r="H69" s="15">
        <f>SUM(H60,H64,H68)</f>
        <v>12.469432000000001</v>
      </c>
    </row>
    <row r="70" spans="1:8" ht="15.75" x14ac:dyDescent="0.25">
      <c r="A70" s="6"/>
      <c r="B70" s="9"/>
      <c r="C70" s="9" t="s">
        <v>131</v>
      </c>
      <c r="D70" s="9"/>
      <c r="E70" s="9"/>
      <c r="F70" s="9"/>
      <c r="G70" s="15">
        <f>SUM(G32,G40,G51,G56,G69)</f>
        <v>1163.8171300000001</v>
      </c>
      <c r="H70" s="15">
        <f>SUM(H32,H40,H51,H56,H69)</f>
        <v>100.00000099999998</v>
      </c>
    </row>
    <row r="71" spans="1:8" x14ac:dyDescent="0.25">
      <c r="G71" s="3"/>
    </row>
    <row r="72" spans="1:8" x14ac:dyDescent="0.25">
      <c r="C72" t="s">
        <v>479</v>
      </c>
      <c r="D72" t="s">
        <v>505</v>
      </c>
    </row>
    <row r="73" spans="1:8" ht="45" x14ac:dyDescent="0.25">
      <c r="C73" s="31" t="s">
        <v>463</v>
      </c>
      <c r="D73" s="31" t="s">
        <v>480</v>
      </c>
      <c r="E73" s="31" t="s">
        <v>481</v>
      </c>
      <c r="F73" s="31" t="s">
        <v>482</v>
      </c>
      <c r="G73" s="31" t="s">
        <v>483</v>
      </c>
    </row>
    <row r="74" spans="1:8" x14ac:dyDescent="0.25">
      <c r="C74" s="21"/>
      <c r="D74" s="21"/>
      <c r="E74" s="21"/>
      <c r="F74" s="21"/>
      <c r="G74" s="21"/>
    </row>
    <row r="75" spans="1:8" x14ac:dyDescent="0.25">
      <c r="C75" s="21" t="s">
        <v>506</v>
      </c>
      <c r="D75" s="21"/>
      <c r="E75" s="21"/>
      <c r="F75" s="21"/>
      <c r="G75" s="21"/>
    </row>
    <row r="76" spans="1:8" x14ac:dyDescent="0.25">
      <c r="C76" s="21" t="s">
        <v>507</v>
      </c>
      <c r="D76" s="21"/>
      <c r="E76" s="44"/>
      <c r="F76" s="44"/>
      <c r="G76" s="44"/>
    </row>
    <row r="77" spans="1:8" x14ac:dyDescent="0.25">
      <c r="C77" s="21" t="s">
        <v>484</v>
      </c>
      <c r="D77" s="41" t="s">
        <v>478</v>
      </c>
    </row>
    <row r="78" spans="1:8" x14ac:dyDescent="0.25">
      <c r="C78" s="21" t="s">
        <v>485</v>
      </c>
      <c r="D78" s="41" t="s">
        <v>478</v>
      </c>
    </row>
    <row r="79" spans="1:8" x14ac:dyDescent="0.25">
      <c r="C79" s="21" t="s">
        <v>486</v>
      </c>
      <c r="D79" s="41" t="s">
        <v>478</v>
      </c>
    </row>
    <row r="80" spans="1:8" x14ac:dyDescent="0.25">
      <c r="C80" s="21" t="s">
        <v>487</v>
      </c>
      <c r="D80" s="41" t="s">
        <v>478</v>
      </c>
    </row>
    <row r="81" spans="3:7" x14ac:dyDescent="0.25">
      <c r="C81" s="21" t="s">
        <v>488</v>
      </c>
      <c r="D81" s="41" t="s">
        <v>478</v>
      </c>
    </row>
    <row r="82" spans="3:7" x14ac:dyDescent="0.25">
      <c r="G82" s="3"/>
    </row>
    <row r="83" spans="3:7" x14ac:dyDescent="0.25">
      <c r="C83" t="s">
        <v>489</v>
      </c>
      <c r="D83" t="s">
        <v>505</v>
      </c>
      <c r="G83" s="3"/>
    </row>
    <row r="84" spans="3:7" ht="45" x14ac:dyDescent="0.25">
      <c r="C84" s="33" t="s">
        <v>463</v>
      </c>
      <c r="D84" s="31" t="s">
        <v>464</v>
      </c>
      <c r="E84" s="31" t="s">
        <v>465</v>
      </c>
      <c r="F84" s="31" t="s">
        <v>466</v>
      </c>
      <c r="G84" s="31" t="s">
        <v>467</v>
      </c>
    </row>
    <row r="85" spans="3:7" x14ac:dyDescent="0.25">
      <c r="C85" s="21"/>
      <c r="D85" s="21"/>
      <c r="E85" s="25"/>
      <c r="F85" s="22"/>
      <c r="G85" s="24"/>
    </row>
    <row r="86" spans="3:7" x14ac:dyDescent="0.25">
      <c r="C86" s="27" t="s">
        <v>471</v>
      </c>
      <c r="D86" s="28"/>
      <c r="E86" s="28"/>
      <c r="F86" s="28"/>
      <c r="G86" s="24"/>
    </row>
    <row r="87" spans="3:7" ht="32.25" customHeight="1" x14ac:dyDescent="0.25">
      <c r="C87" s="34" t="s">
        <v>472</v>
      </c>
      <c r="D87" s="35"/>
      <c r="E87" s="35"/>
      <c r="F87" s="35"/>
      <c r="G87" s="36"/>
    </row>
    <row r="88" spans="3:7" x14ac:dyDescent="0.25">
      <c r="C88" s="32" t="s">
        <v>473</v>
      </c>
      <c r="D88" s="41" t="s">
        <v>478</v>
      </c>
    </row>
    <row r="89" spans="3:7" x14ac:dyDescent="0.25">
      <c r="C89" s="32" t="s">
        <v>490</v>
      </c>
      <c r="D89" s="41" t="s">
        <v>478</v>
      </c>
    </row>
    <row r="90" spans="3:7" x14ac:dyDescent="0.25">
      <c r="C90" s="32" t="s">
        <v>474</v>
      </c>
      <c r="D90" s="41" t="s">
        <v>478</v>
      </c>
    </row>
    <row r="91" spans="3:7" x14ac:dyDescent="0.25">
      <c r="C91" s="32" t="s">
        <v>475</v>
      </c>
      <c r="D91" s="41" t="s">
        <v>478</v>
      </c>
    </row>
    <row r="92" spans="3:7" x14ac:dyDescent="0.25">
      <c r="C92" s="32" t="s">
        <v>476</v>
      </c>
      <c r="D92" s="41" t="s">
        <v>478</v>
      </c>
    </row>
    <row r="94" spans="3:7" x14ac:dyDescent="0.25">
      <c r="C94" t="s">
        <v>491</v>
      </c>
      <c r="D94" t="s">
        <v>505</v>
      </c>
    </row>
    <row r="95" spans="3:7" ht="30" x14ac:dyDescent="0.25">
      <c r="C95" s="31" t="s">
        <v>492</v>
      </c>
      <c r="D95" s="31" t="s">
        <v>493</v>
      </c>
      <c r="E95" s="31" t="s">
        <v>494</v>
      </c>
      <c r="F95" s="31" t="s">
        <v>495</v>
      </c>
    </row>
    <row r="96" spans="3:7" x14ac:dyDescent="0.25">
      <c r="C96" s="21"/>
      <c r="D96" s="21"/>
      <c r="E96" s="21"/>
      <c r="F96" s="21"/>
    </row>
    <row r="97" spans="3:7" x14ac:dyDescent="0.25">
      <c r="C97" s="21" t="s">
        <v>496</v>
      </c>
      <c r="D97" s="37"/>
      <c r="E97" s="37"/>
      <c r="F97" s="37"/>
    </row>
    <row r="98" spans="3:7" x14ac:dyDescent="0.25">
      <c r="C98" s="32" t="s">
        <v>497</v>
      </c>
      <c r="D98" s="38"/>
      <c r="E98" s="39"/>
      <c r="F98" s="40"/>
    </row>
    <row r="99" spans="3:7" x14ac:dyDescent="0.25">
      <c r="C99" s="21" t="s">
        <v>498</v>
      </c>
      <c r="D99" s="41" t="s">
        <v>478</v>
      </c>
    </row>
    <row r="100" spans="3:7" x14ac:dyDescent="0.25">
      <c r="C100" s="21" t="s">
        <v>499</v>
      </c>
      <c r="D100" s="41" t="s">
        <v>478</v>
      </c>
    </row>
    <row r="101" spans="3:7" x14ac:dyDescent="0.25">
      <c r="C101" s="21" t="s">
        <v>500</v>
      </c>
      <c r="D101" s="41" t="s">
        <v>478</v>
      </c>
    </row>
    <row r="103" spans="3:7" x14ac:dyDescent="0.25">
      <c r="C103" t="s">
        <v>501</v>
      </c>
      <c r="D103" t="s">
        <v>505</v>
      </c>
    </row>
    <row r="104" spans="3:7" ht="45" x14ac:dyDescent="0.25">
      <c r="C104" s="31" t="s">
        <v>492</v>
      </c>
      <c r="D104" s="31" t="s">
        <v>502</v>
      </c>
      <c r="E104" s="31" t="s">
        <v>493</v>
      </c>
      <c r="F104" s="31" t="s">
        <v>494</v>
      </c>
      <c r="G104" s="31" t="s">
        <v>495</v>
      </c>
    </row>
    <row r="105" spans="3:7" x14ac:dyDescent="0.25">
      <c r="C105" s="21"/>
      <c r="D105" s="21"/>
      <c r="E105" s="21"/>
      <c r="F105" s="21"/>
      <c r="G105" s="21"/>
    </row>
    <row r="106" spans="3:7" x14ac:dyDescent="0.25">
      <c r="C106" s="21" t="s">
        <v>503</v>
      </c>
      <c r="D106" s="32"/>
      <c r="E106" s="32"/>
      <c r="F106" s="32"/>
      <c r="G106" s="32"/>
    </row>
    <row r="107" spans="3:7" x14ac:dyDescent="0.25">
      <c r="C107" s="21" t="s">
        <v>504</v>
      </c>
      <c r="D107" s="21"/>
      <c r="E107" s="21"/>
      <c r="F107" s="21"/>
      <c r="G107" s="21"/>
    </row>
    <row r="108" spans="3:7" x14ac:dyDescent="0.25">
      <c r="C108" s="21" t="s">
        <v>498</v>
      </c>
      <c r="D108" s="41" t="s">
        <v>478</v>
      </c>
    </row>
    <row r="109" spans="3:7" x14ac:dyDescent="0.25">
      <c r="C109" s="21" t="s">
        <v>499</v>
      </c>
      <c r="D109" s="41" t="s">
        <v>478</v>
      </c>
    </row>
    <row r="110" spans="3:7" x14ac:dyDescent="0.25">
      <c r="C110" s="21" t="s">
        <v>500</v>
      </c>
      <c r="D110" s="41" t="s">
        <v>478</v>
      </c>
    </row>
    <row r="111" spans="3:7" x14ac:dyDescent="0.25">
      <c r="G111" s="3"/>
    </row>
    <row r="112" spans="3:7" x14ac:dyDescent="0.25">
      <c r="C112" t="s">
        <v>132</v>
      </c>
      <c r="G112" s="3"/>
    </row>
    <row r="113" spans="2:7" x14ac:dyDescent="0.25">
      <c r="G113" s="3"/>
    </row>
    <row r="114" spans="2:7" x14ac:dyDescent="0.25">
      <c r="B114" t="s">
        <v>133</v>
      </c>
      <c r="C114" t="s">
        <v>134</v>
      </c>
      <c r="G114" s="3"/>
    </row>
    <row r="115" spans="2:7" x14ac:dyDescent="0.25">
      <c r="B115" t="s">
        <v>135</v>
      </c>
      <c r="C115" t="s">
        <v>136</v>
      </c>
      <c r="G115" s="3"/>
    </row>
    <row r="116" spans="2:7" x14ac:dyDescent="0.25">
      <c r="B116" t="s">
        <v>137</v>
      </c>
      <c r="C116" t="s">
        <v>138</v>
      </c>
      <c r="G116" s="3"/>
    </row>
    <row r="117" spans="2:7" x14ac:dyDescent="0.25">
      <c r="C117" t="s">
        <v>205</v>
      </c>
      <c r="G117" s="3"/>
    </row>
    <row r="118" spans="2:7" x14ac:dyDescent="0.25">
      <c r="C118" t="s">
        <v>206</v>
      </c>
      <c r="G118" s="3"/>
    </row>
    <row r="119" spans="2:7" x14ac:dyDescent="0.25">
      <c r="C119" t="s">
        <v>207</v>
      </c>
      <c r="G119" s="3"/>
    </row>
    <row r="120" spans="2:7" x14ac:dyDescent="0.25">
      <c r="C120" t="s">
        <v>208</v>
      </c>
      <c r="G120" s="3"/>
    </row>
    <row r="121" spans="2:7" x14ac:dyDescent="0.25">
      <c r="B121" t="s">
        <v>143</v>
      </c>
      <c r="C121" t="s">
        <v>144</v>
      </c>
      <c r="G121" s="3"/>
    </row>
    <row r="122" spans="2:7" x14ac:dyDescent="0.25">
      <c r="C122" t="s">
        <v>209</v>
      </c>
      <c r="G122" s="3"/>
    </row>
    <row r="123" spans="2:7" x14ac:dyDescent="0.25">
      <c r="C123" t="s">
        <v>210</v>
      </c>
      <c r="G123" s="3"/>
    </row>
    <row r="124" spans="2:7" x14ac:dyDescent="0.25">
      <c r="C124" t="s">
        <v>211</v>
      </c>
      <c r="G124" s="3"/>
    </row>
    <row r="125" spans="2:7" x14ac:dyDescent="0.25">
      <c r="C125" t="s">
        <v>212</v>
      </c>
      <c r="G125" s="3"/>
    </row>
    <row r="126" spans="2:7" x14ac:dyDescent="0.25">
      <c r="B126" t="s">
        <v>149</v>
      </c>
      <c r="C126" t="s">
        <v>150</v>
      </c>
      <c r="G126" s="3"/>
    </row>
    <row r="127" spans="2:7" x14ac:dyDescent="0.25">
      <c r="C127" t="s">
        <v>151</v>
      </c>
      <c r="G127" s="3"/>
    </row>
    <row r="128" spans="2:7" x14ac:dyDescent="0.25">
      <c r="B128" t="s">
        <v>152</v>
      </c>
      <c r="C128" t="s">
        <v>153</v>
      </c>
      <c r="G128" s="3"/>
    </row>
    <row r="129" spans="2:7" x14ac:dyDescent="0.25">
      <c r="B129" t="s">
        <v>154</v>
      </c>
      <c r="C129" t="s">
        <v>155</v>
      </c>
      <c r="G129" s="3"/>
    </row>
    <row r="130" spans="2:7" x14ac:dyDescent="0.25">
      <c r="B130" t="s">
        <v>156</v>
      </c>
      <c r="C130" t="s">
        <v>452</v>
      </c>
      <c r="G130" s="3"/>
    </row>
    <row r="131" spans="2:7" x14ac:dyDescent="0.25">
      <c r="B131" t="s">
        <v>157</v>
      </c>
      <c r="C131" t="s">
        <v>158</v>
      </c>
      <c r="G131" s="3"/>
    </row>
    <row r="132" spans="2:7" x14ac:dyDescent="0.25">
      <c r="G132" s="3"/>
    </row>
    <row r="133" spans="2:7" x14ac:dyDescent="0.25">
      <c r="G133" s="3"/>
    </row>
    <row r="134" spans="2:7" x14ac:dyDescent="0.25">
      <c r="G134" s="3"/>
    </row>
    <row r="135" spans="2:7" x14ac:dyDescent="0.25">
      <c r="G135" s="3"/>
    </row>
    <row r="136" spans="2:7" x14ac:dyDescent="0.25">
      <c r="G136" s="3"/>
    </row>
    <row r="137" spans="2:7" x14ac:dyDescent="0.25">
      <c r="G137" s="3"/>
    </row>
    <row r="138" spans="2:7" x14ac:dyDescent="0.25">
      <c r="G138" s="3"/>
    </row>
    <row r="139" spans="2:7" x14ac:dyDescent="0.25">
      <c r="G139" s="3"/>
    </row>
    <row r="140" spans="2:7" x14ac:dyDescent="0.25">
      <c r="G140" s="3"/>
    </row>
  </sheetData>
  <sheetProtection selectLockedCells="1"/>
  <mergeCells count="3">
    <mergeCell ref="C86:F86"/>
    <mergeCell ref="C87:G87"/>
    <mergeCell ref="D97:F9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47" zoomScale="70" zoomScaleNormal="70" workbookViewId="0">
      <selection activeCell="G97" sqref="G97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213</v>
      </c>
    </row>
    <row r="3" spans="1:8" x14ac:dyDescent="0.25">
      <c r="C3" t="s">
        <v>2</v>
      </c>
    </row>
    <row r="5" spans="1:8" x14ac:dyDescent="0.25">
      <c r="C5" t="s">
        <v>214</v>
      </c>
    </row>
    <row r="6" spans="1:8" x14ac:dyDescent="0.25">
      <c r="C6" t="s">
        <v>215</v>
      </c>
    </row>
    <row r="7" spans="1:8" x14ac:dyDescent="0.25">
      <c r="C7" t="s">
        <v>216</v>
      </c>
    </row>
    <row r="8" spans="1:8" x14ac:dyDescent="0.25">
      <c r="C8" t="s">
        <v>217</v>
      </c>
    </row>
    <row r="9" spans="1:8" x14ac:dyDescent="0.25">
      <c r="C9" t="s">
        <v>218</v>
      </c>
    </row>
    <row r="10" spans="1:8" x14ac:dyDescent="0.25">
      <c r="C10" t="s">
        <v>219</v>
      </c>
    </row>
    <row r="11" spans="1:8" ht="15.75" x14ac:dyDescent="0.25">
      <c r="A11" s="4" t="s">
        <v>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10" t="s">
        <v>12</v>
      </c>
      <c r="H11" s="12" t="s">
        <v>13</v>
      </c>
    </row>
    <row r="12" spans="1:8" ht="15.75" x14ac:dyDescent="0.25">
      <c r="A12" s="5"/>
      <c r="B12" s="8"/>
      <c r="C12" s="8"/>
      <c r="D12" s="8"/>
      <c r="E12" s="8"/>
      <c r="F12" s="8"/>
      <c r="G12" s="11"/>
      <c r="H12" s="13"/>
    </row>
    <row r="13" spans="1:8" ht="15.75" x14ac:dyDescent="0.25">
      <c r="A13" s="5"/>
      <c r="B13" s="8"/>
      <c r="C13" s="8" t="s">
        <v>14</v>
      </c>
      <c r="D13" s="8"/>
      <c r="E13" s="8"/>
      <c r="F13" s="8"/>
      <c r="G13" s="11"/>
      <c r="H13" s="13"/>
    </row>
    <row r="14" spans="1:8" ht="15.75" x14ac:dyDescent="0.25">
      <c r="A14" s="5"/>
      <c r="B14" s="8"/>
      <c r="C14" s="8" t="s">
        <v>15</v>
      </c>
      <c r="D14" s="8"/>
      <c r="E14" s="8"/>
      <c r="F14" s="8"/>
      <c r="G14" s="11"/>
      <c r="H14" s="13"/>
    </row>
    <row r="15" spans="1:8" ht="15.75" x14ac:dyDescent="0.25">
      <c r="A15" s="16">
        <v>1</v>
      </c>
      <c r="B15" s="17" t="s">
        <v>23</v>
      </c>
      <c r="C15" s="17" t="s">
        <v>24</v>
      </c>
      <c r="D15" s="17" t="s">
        <v>18</v>
      </c>
      <c r="E15" s="17" t="s">
        <v>25</v>
      </c>
      <c r="F15" s="17">
        <v>74500</v>
      </c>
      <c r="G15" s="18">
        <v>169.59925000000001</v>
      </c>
      <c r="H15" s="19">
        <v>8.9735230000000001</v>
      </c>
    </row>
    <row r="16" spans="1:8" ht="15.75" x14ac:dyDescent="0.25">
      <c r="A16" s="16">
        <v>2</v>
      </c>
      <c r="B16" s="17" t="s">
        <v>98</v>
      </c>
      <c r="C16" s="17" t="s">
        <v>99</v>
      </c>
      <c r="D16" s="17" t="s">
        <v>18</v>
      </c>
      <c r="E16" s="17" t="s">
        <v>22</v>
      </c>
      <c r="F16" s="17">
        <v>23800</v>
      </c>
      <c r="G16" s="18">
        <v>157.7345</v>
      </c>
      <c r="H16" s="19">
        <v>8.345758</v>
      </c>
    </row>
    <row r="17" spans="1:8" ht="15.75" x14ac:dyDescent="0.25">
      <c r="A17" s="16">
        <v>3</v>
      </c>
      <c r="B17" s="17" t="s">
        <v>57</v>
      </c>
      <c r="C17" s="17" t="s">
        <v>58</v>
      </c>
      <c r="D17" s="17" t="s">
        <v>18</v>
      </c>
      <c r="E17" s="17" t="s">
        <v>59</v>
      </c>
      <c r="F17" s="17">
        <v>26800</v>
      </c>
      <c r="G17" s="18">
        <v>143.35319999999999</v>
      </c>
      <c r="H17" s="19">
        <v>7.5848409999999999</v>
      </c>
    </row>
    <row r="18" spans="1:8" ht="15.75" x14ac:dyDescent="0.25">
      <c r="A18" s="16">
        <v>4</v>
      </c>
      <c r="B18" s="17" t="s">
        <v>31</v>
      </c>
      <c r="C18" s="17" t="s">
        <v>32</v>
      </c>
      <c r="D18" s="17" t="s">
        <v>18</v>
      </c>
      <c r="E18" s="17" t="s">
        <v>33</v>
      </c>
      <c r="F18" s="17">
        <v>14400</v>
      </c>
      <c r="G18" s="18">
        <v>135.99359999999999</v>
      </c>
      <c r="H18" s="19">
        <v>7.195443</v>
      </c>
    </row>
    <row r="19" spans="1:8" ht="15.75" x14ac:dyDescent="0.25">
      <c r="A19" s="16">
        <v>5</v>
      </c>
      <c r="B19" s="17" t="s">
        <v>54</v>
      </c>
      <c r="C19" s="17" t="s">
        <v>55</v>
      </c>
      <c r="D19" s="17" t="s">
        <v>18</v>
      </c>
      <c r="E19" s="17" t="s">
        <v>56</v>
      </c>
      <c r="F19" s="17">
        <v>21000</v>
      </c>
      <c r="G19" s="18">
        <v>126.3045</v>
      </c>
      <c r="H19" s="19">
        <v>6.6827909999999999</v>
      </c>
    </row>
    <row r="20" spans="1:8" ht="15.75" x14ac:dyDescent="0.25">
      <c r="A20" s="16">
        <v>6</v>
      </c>
      <c r="B20" s="17" t="s">
        <v>20</v>
      </c>
      <c r="C20" s="17" t="s">
        <v>21</v>
      </c>
      <c r="D20" s="17" t="s">
        <v>18</v>
      </c>
      <c r="E20" s="17" t="s">
        <v>22</v>
      </c>
      <c r="F20" s="17">
        <v>28000</v>
      </c>
      <c r="G20" s="18">
        <v>118.818</v>
      </c>
      <c r="H20" s="19">
        <v>6.2866790000000004</v>
      </c>
    </row>
    <row r="21" spans="1:8" ht="15.75" x14ac:dyDescent="0.25">
      <c r="A21" s="16">
        <v>7</v>
      </c>
      <c r="B21" s="17" t="s">
        <v>165</v>
      </c>
      <c r="C21" s="17" t="s">
        <v>112</v>
      </c>
      <c r="D21" s="17" t="s">
        <v>18</v>
      </c>
      <c r="E21" s="17" t="s">
        <v>41</v>
      </c>
      <c r="F21" s="17">
        <v>16100</v>
      </c>
      <c r="G21" s="18">
        <v>107.5963</v>
      </c>
      <c r="H21" s="19">
        <v>5.6929369999999997</v>
      </c>
    </row>
    <row r="22" spans="1:8" ht="15.75" x14ac:dyDescent="0.25">
      <c r="A22" s="16">
        <v>8</v>
      </c>
      <c r="B22" s="17" t="s">
        <v>70</v>
      </c>
      <c r="C22" s="17" t="s">
        <v>71</v>
      </c>
      <c r="D22" s="17" t="s">
        <v>18</v>
      </c>
      <c r="E22" s="17" t="s">
        <v>56</v>
      </c>
      <c r="F22" s="17">
        <v>53500</v>
      </c>
      <c r="G22" s="18">
        <v>105.288</v>
      </c>
      <c r="H22" s="19">
        <v>5.570805</v>
      </c>
    </row>
    <row r="23" spans="1:8" ht="15.75" x14ac:dyDescent="0.25">
      <c r="A23" s="16">
        <v>9</v>
      </c>
      <c r="B23" s="17" t="s">
        <v>90</v>
      </c>
      <c r="C23" s="17" t="s">
        <v>91</v>
      </c>
      <c r="D23" s="17" t="s">
        <v>18</v>
      </c>
      <c r="E23" s="17" t="s">
        <v>92</v>
      </c>
      <c r="F23" s="17">
        <v>114600</v>
      </c>
      <c r="G23" s="18">
        <v>101.36369999999999</v>
      </c>
      <c r="H23" s="19">
        <v>5.3631700000000002</v>
      </c>
    </row>
    <row r="24" spans="1:8" ht="15.75" x14ac:dyDescent="0.25">
      <c r="A24" s="16">
        <v>10</v>
      </c>
      <c r="B24" s="17" t="s">
        <v>68</v>
      </c>
      <c r="C24" s="17" t="s">
        <v>69</v>
      </c>
      <c r="D24" s="17" t="s">
        <v>18</v>
      </c>
      <c r="E24" s="17" t="s">
        <v>33</v>
      </c>
      <c r="F24" s="17">
        <v>2900</v>
      </c>
      <c r="G24" s="18">
        <v>100.7199</v>
      </c>
      <c r="H24" s="19">
        <v>5.3291060000000003</v>
      </c>
    </row>
    <row r="25" spans="1:8" ht="15.75" x14ac:dyDescent="0.25">
      <c r="A25" s="16">
        <v>11</v>
      </c>
      <c r="B25" s="17" t="s">
        <v>100</v>
      </c>
      <c r="C25" s="17" t="s">
        <v>101</v>
      </c>
      <c r="D25" s="17" t="s">
        <v>18</v>
      </c>
      <c r="E25" s="17" t="s">
        <v>22</v>
      </c>
      <c r="F25" s="17">
        <v>158000</v>
      </c>
      <c r="G25" s="18">
        <v>92.43</v>
      </c>
      <c r="H25" s="19">
        <v>4.8904860000000001</v>
      </c>
    </row>
    <row r="26" spans="1:8" ht="15.75" x14ac:dyDescent="0.25">
      <c r="A26" s="16">
        <v>12</v>
      </c>
      <c r="B26" s="17" t="s">
        <v>42</v>
      </c>
      <c r="C26" s="17" t="s">
        <v>43</v>
      </c>
      <c r="D26" s="17" t="s">
        <v>18</v>
      </c>
      <c r="E26" s="17" t="s">
        <v>25</v>
      </c>
      <c r="F26" s="17">
        <v>7950</v>
      </c>
      <c r="G26" s="18">
        <v>84.599919999999997</v>
      </c>
      <c r="H26" s="19">
        <v>4.4761959999999998</v>
      </c>
    </row>
    <row r="27" spans="1:8" ht="15.75" x14ac:dyDescent="0.25">
      <c r="A27" s="16">
        <v>13</v>
      </c>
      <c r="B27" s="17" t="s">
        <v>29</v>
      </c>
      <c r="C27" s="17" t="s">
        <v>30</v>
      </c>
      <c r="D27" s="17" t="s">
        <v>18</v>
      </c>
      <c r="E27" s="17" t="s">
        <v>25</v>
      </c>
      <c r="F27" s="17">
        <v>4500</v>
      </c>
      <c r="G27" s="18">
        <v>70.503749999999997</v>
      </c>
      <c r="H27" s="19">
        <v>3.7303649999999999</v>
      </c>
    </row>
    <row r="28" spans="1:8" ht="15.75" x14ac:dyDescent="0.25">
      <c r="A28" s="16">
        <v>14</v>
      </c>
      <c r="B28" s="17" t="s">
        <v>44</v>
      </c>
      <c r="C28" s="17" t="s">
        <v>45</v>
      </c>
      <c r="D28" s="17" t="s">
        <v>18</v>
      </c>
      <c r="E28" s="17" t="s">
        <v>46</v>
      </c>
      <c r="F28" s="17">
        <v>9500</v>
      </c>
      <c r="G28" s="18">
        <v>64.395750000000007</v>
      </c>
      <c r="H28" s="19">
        <v>3.4071889999999998</v>
      </c>
    </row>
    <row r="29" spans="1:8" ht="15.75" x14ac:dyDescent="0.25">
      <c r="A29" s="16">
        <v>15</v>
      </c>
      <c r="B29" s="17" t="s">
        <v>34</v>
      </c>
      <c r="C29" s="17" t="s">
        <v>35</v>
      </c>
      <c r="D29" s="17" t="s">
        <v>18</v>
      </c>
      <c r="E29" s="17" t="s">
        <v>36</v>
      </c>
      <c r="F29" s="17">
        <v>6420</v>
      </c>
      <c r="G29" s="18">
        <v>61.773240000000001</v>
      </c>
      <c r="H29" s="19">
        <v>3.2684319999999998</v>
      </c>
    </row>
    <row r="30" spans="1:8" ht="15.75" x14ac:dyDescent="0.25">
      <c r="A30" s="16">
        <v>16</v>
      </c>
      <c r="B30" s="17" t="s">
        <v>47</v>
      </c>
      <c r="C30" s="17" t="s">
        <v>48</v>
      </c>
      <c r="D30" s="17" t="s">
        <v>18</v>
      </c>
      <c r="E30" s="17" t="s">
        <v>41</v>
      </c>
      <c r="F30" s="17">
        <v>10000</v>
      </c>
      <c r="G30" s="18">
        <v>59.744999999999997</v>
      </c>
      <c r="H30" s="19">
        <v>3.161117</v>
      </c>
    </row>
    <row r="31" spans="1:8" ht="15.75" x14ac:dyDescent="0.25">
      <c r="A31" s="16">
        <v>17</v>
      </c>
      <c r="B31" s="17" t="s">
        <v>189</v>
      </c>
      <c r="C31" s="17" t="s">
        <v>190</v>
      </c>
      <c r="D31" s="17" t="s">
        <v>18</v>
      </c>
      <c r="E31" s="17" t="s">
        <v>41</v>
      </c>
      <c r="F31" s="17">
        <v>3700</v>
      </c>
      <c r="G31" s="18">
        <v>45.121499999999997</v>
      </c>
      <c r="H31" s="19">
        <v>2.3873859999999998</v>
      </c>
    </row>
    <row r="32" spans="1:8" ht="15.75" x14ac:dyDescent="0.25">
      <c r="A32" s="16">
        <v>18</v>
      </c>
      <c r="B32" s="17" t="s">
        <v>166</v>
      </c>
      <c r="C32" s="17" t="s">
        <v>167</v>
      </c>
      <c r="D32" s="17" t="s">
        <v>18</v>
      </c>
      <c r="E32" s="17" t="s">
        <v>33</v>
      </c>
      <c r="F32" s="17">
        <v>3690</v>
      </c>
      <c r="G32" s="18">
        <v>37.698880000000003</v>
      </c>
      <c r="H32" s="19">
        <v>1.9946539999999999</v>
      </c>
    </row>
    <row r="33" spans="1:8" ht="15.75" x14ac:dyDescent="0.25">
      <c r="A33" s="16">
        <v>19</v>
      </c>
      <c r="B33" s="17" t="s">
        <v>65</v>
      </c>
      <c r="C33" s="17" t="s">
        <v>66</v>
      </c>
      <c r="D33" s="17" t="s">
        <v>18</v>
      </c>
      <c r="E33" s="17" t="s">
        <v>67</v>
      </c>
      <c r="F33" s="17">
        <v>70000</v>
      </c>
      <c r="G33" s="18">
        <v>31.71</v>
      </c>
      <c r="H33" s="19">
        <v>1.677781</v>
      </c>
    </row>
    <row r="34" spans="1:8" ht="15.75" x14ac:dyDescent="0.25">
      <c r="A34" s="5"/>
      <c r="B34" s="8"/>
      <c r="C34" s="8" t="s">
        <v>102</v>
      </c>
      <c r="D34" s="8"/>
      <c r="E34" s="8"/>
      <c r="F34" s="8"/>
      <c r="G34" s="11">
        <f>SUM(G15:G33)</f>
        <v>1814.7489899999998</v>
      </c>
      <c r="H34" s="14">
        <f>SUM(H15:H33)</f>
        <v>96.018659000000014</v>
      </c>
    </row>
    <row r="35" spans="1:8" ht="15.75" x14ac:dyDescent="0.25">
      <c r="A35" s="5"/>
      <c r="B35" s="8"/>
      <c r="C35" s="8"/>
      <c r="D35" s="8"/>
      <c r="E35" s="8"/>
      <c r="F35" s="8"/>
      <c r="G35" s="11"/>
      <c r="H35" s="13"/>
    </row>
    <row r="36" spans="1:8" ht="15.75" x14ac:dyDescent="0.25">
      <c r="A36" s="5"/>
      <c r="B36" s="8"/>
      <c r="C36" s="8" t="s">
        <v>103</v>
      </c>
      <c r="D36" s="8" t="s">
        <v>104</v>
      </c>
      <c r="E36" s="8" t="s">
        <v>104</v>
      </c>
      <c r="F36" s="8" t="s">
        <v>104</v>
      </c>
      <c r="G36" s="11" t="s">
        <v>104</v>
      </c>
      <c r="H36" s="13" t="s">
        <v>104</v>
      </c>
    </row>
    <row r="37" spans="1:8" ht="15.75" x14ac:dyDescent="0.25">
      <c r="A37" s="5"/>
      <c r="B37" s="8"/>
      <c r="C37" s="8" t="s">
        <v>102</v>
      </c>
      <c r="D37" s="8"/>
      <c r="E37" s="8"/>
      <c r="F37" s="8"/>
      <c r="G37" s="11">
        <f>SUM(G36:G36)</f>
        <v>0</v>
      </c>
      <c r="H37" s="14">
        <f>SUM(H36:H36)</f>
        <v>0</v>
      </c>
    </row>
    <row r="38" spans="1:8" ht="15.75" x14ac:dyDescent="0.25">
      <c r="A38" s="5"/>
      <c r="B38" s="8"/>
      <c r="C38" s="8" t="s">
        <v>105</v>
      </c>
      <c r="D38" s="8"/>
      <c r="E38" s="8"/>
      <c r="F38" s="8"/>
      <c r="G38" s="15">
        <f>SUM(G34,G37)</f>
        <v>1814.7489899999998</v>
      </c>
      <c r="H38" s="15">
        <f>SUM(H34,H37)</f>
        <v>96.018659000000014</v>
      </c>
    </row>
    <row r="39" spans="1:8" ht="15.75" x14ac:dyDescent="0.25">
      <c r="A39" s="5"/>
      <c r="B39" s="8"/>
      <c r="C39" s="8"/>
      <c r="D39" s="8"/>
      <c r="E39" s="8"/>
      <c r="F39" s="8"/>
      <c r="G39" s="11"/>
      <c r="H39" s="13"/>
    </row>
    <row r="40" spans="1:8" ht="15.75" x14ac:dyDescent="0.25">
      <c r="A40" s="5"/>
      <c r="B40" s="8"/>
      <c r="C40" s="8" t="s">
        <v>106</v>
      </c>
      <c r="D40" s="8"/>
      <c r="E40" s="8"/>
      <c r="F40" s="8"/>
      <c r="G40" s="11"/>
      <c r="H40" s="13"/>
    </row>
    <row r="41" spans="1:8" ht="15.75" x14ac:dyDescent="0.25">
      <c r="A41" s="5"/>
      <c r="B41" s="8"/>
      <c r="C41" s="8" t="s">
        <v>107</v>
      </c>
      <c r="D41" s="8" t="s">
        <v>104</v>
      </c>
      <c r="E41" s="8" t="s">
        <v>104</v>
      </c>
      <c r="F41" s="8" t="s">
        <v>104</v>
      </c>
      <c r="G41" s="11" t="s">
        <v>104</v>
      </c>
      <c r="H41" s="13" t="s">
        <v>104</v>
      </c>
    </row>
    <row r="42" spans="1:8" ht="15.75" x14ac:dyDescent="0.25">
      <c r="A42" s="5"/>
      <c r="B42" s="8"/>
      <c r="C42" s="8" t="s">
        <v>102</v>
      </c>
      <c r="D42" s="8"/>
      <c r="E42" s="8"/>
      <c r="F42" s="8"/>
      <c r="G42" s="11">
        <f>SUM(G41:G41)</f>
        <v>0</v>
      </c>
      <c r="H42" s="14">
        <f>SUM(H41:H41)</f>
        <v>0</v>
      </c>
    </row>
    <row r="43" spans="1:8" ht="15.75" x14ac:dyDescent="0.25">
      <c r="A43" s="5"/>
      <c r="B43" s="8"/>
      <c r="C43" s="8"/>
      <c r="D43" s="8"/>
      <c r="E43" s="8"/>
      <c r="F43" s="8"/>
      <c r="G43" s="11"/>
      <c r="H43" s="13"/>
    </row>
    <row r="44" spans="1:8" ht="15.75" x14ac:dyDescent="0.25">
      <c r="A44" s="5"/>
      <c r="B44" s="8"/>
      <c r="C44" s="8" t="s">
        <v>113</v>
      </c>
      <c r="D44" s="8" t="s">
        <v>104</v>
      </c>
      <c r="E44" s="8" t="s">
        <v>104</v>
      </c>
      <c r="F44" s="8" t="s">
        <v>104</v>
      </c>
      <c r="G44" s="11" t="s">
        <v>104</v>
      </c>
      <c r="H44" s="13" t="s">
        <v>104</v>
      </c>
    </row>
    <row r="45" spans="1:8" ht="15.75" x14ac:dyDescent="0.25">
      <c r="A45" s="5"/>
      <c r="B45" s="8"/>
      <c r="C45" s="8" t="s">
        <v>102</v>
      </c>
      <c r="D45" s="8"/>
      <c r="E45" s="8"/>
      <c r="F45" s="8"/>
      <c r="G45" s="11">
        <f>SUM(G44:G44)</f>
        <v>0</v>
      </c>
      <c r="H45" s="14">
        <f>SUM(H44:H44)</f>
        <v>0</v>
      </c>
    </row>
    <row r="46" spans="1:8" ht="15.75" x14ac:dyDescent="0.25">
      <c r="A46" s="5"/>
      <c r="B46" s="8"/>
      <c r="C46" s="8" t="s">
        <v>105</v>
      </c>
      <c r="D46" s="8"/>
      <c r="E46" s="8"/>
      <c r="F46" s="8"/>
      <c r="G46" s="15">
        <f>SUM(G42,G45)</f>
        <v>0</v>
      </c>
      <c r="H46" s="15">
        <f>SUM(H42,H45)</f>
        <v>0</v>
      </c>
    </row>
    <row r="47" spans="1:8" ht="15.75" x14ac:dyDescent="0.25">
      <c r="A47" s="5"/>
      <c r="B47" s="8"/>
      <c r="C47" s="8"/>
      <c r="D47" s="8"/>
      <c r="E47" s="8"/>
      <c r="F47" s="8"/>
      <c r="G47" s="11"/>
      <c r="H47" s="13"/>
    </row>
    <row r="48" spans="1:8" ht="15.75" x14ac:dyDescent="0.25">
      <c r="A48" s="5"/>
      <c r="B48" s="8"/>
      <c r="C48" s="8" t="s">
        <v>114</v>
      </c>
      <c r="D48" s="8"/>
      <c r="E48" s="8"/>
      <c r="F48" s="8"/>
      <c r="G48" s="11"/>
      <c r="H48" s="13"/>
    </row>
    <row r="49" spans="1:8" ht="15.75" x14ac:dyDescent="0.25">
      <c r="A49" s="5"/>
      <c r="B49" s="8"/>
      <c r="C49" s="8" t="s">
        <v>115</v>
      </c>
      <c r="D49" s="8" t="s">
        <v>104</v>
      </c>
      <c r="E49" s="8" t="s">
        <v>104</v>
      </c>
      <c r="F49" s="8" t="s">
        <v>104</v>
      </c>
      <c r="G49" s="11" t="s">
        <v>104</v>
      </c>
      <c r="H49" s="13" t="s">
        <v>104</v>
      </c>
    </row>
    <row r="50" spans="1:8" ht="15.75" x14ac:dyDescent="0.25">
      <c r="A50" s="5"/>
      <c r="B50" s="8"/>
      <c r="C50" s="8" t="s">
        <v>102</v>
      </c>
      <c r="D50" s="8"/>
      <c r="E50" s="8"/>
      <c r="F50" s="8"/>
      <c r="G50" s="11">
        <f>SUM(G49:G49)</f>
        <v>0</v>
      </c>
      <c r="H50" s="14">
        <f>SUM(H49:H49)</f>
        <v>0</v>
      </c>
    </row>
    <row r="51" spans="1:8" ht="15.75" x14ac:dyDescent="0.25">
      <c r="A51" s="5"/>
      <c r="B51" s="8"/>
      <c r="C51" s="8"/>
      <c r="D51" s="8"/>
      <c r="E51" s="8"/>
      <c r="F51" s="8"/>
      <c r="G51" s="11"/>
      <c r="H51" s="13"/>
    </row>
    <row r="52" spans="1:8" ht="15.75" x14ac:dyDescent="0.25">
      <c r="A52" s="5"/>
      <c r="B52" s="8"/>
      <c r="C52" s="8" t="s">
        <v>119</v>
      </c>
      <c r="D52" s="8" t="s">
        <v>104</v>
      </c>
      <c r="E52" s="8" t="s">
        <v>104</v>
      </c>
      <c r="F52" s="8" t="s">
        <v>104</v>
      </c>
      <c r="G52" s="11" t="s">
        <v>104</v>
      </c>
      <c r="H52" s="13" t="s">
        <v>104</v>
      </c>
    </row>
    <row r="53" spans="1:8" ht="15.75" x14ac:dyDescent="0.25">
      <c r="A53" s="5"/>
      <c r="B53" s="8"/>
      <c r="C53" s="8" t="s">
        <v>102</v>
      </c>
      <c r="D53" s="8"/>
      <c r="E53" s="8"/>
      <c r="F53" s="8"/>
      <c r="G53" s="11">
        <f>SUM(G52:G52)</f>
        <v>0</v>
      </c>
      <c r="H53" s="14">
        <f>SUM(H52:H52)</f>
        <v>0</v>
      </c>
    </row>
    <row r="54" spans="1:8" ht="15.75" x14ac:dyDescent="0.25">
      <c r="A54" s="5"/>
      <c r="B54" s="8"/>
      <c r="C54" s="8"/>
      <c r="D54" s="8"/>
      <c r="E54" s="8"/>
      <c r="F54" s="8"/>
      <c r="G54" s="11"/>
      <c r="H54" s="13"/>
    </row>
    <row r="55" spans="1:8" ht="15.75" x14ac:dyDescent="0.25">
      <c r="A55" s="5"/>
      <c r="B55" s="8"/>
      <c r="C55" s="8" t="s">
        <v>120</v>
      </c>
      <c r="D55" s="8" t="s">
        <v>104</v>
      </c>
      <c r="E55" s="8" t="s">
        <v>104</v>
      </c>
      <c r="F55" s="8" t="s">
        <v>104</v>
      </c>
      <c r="G55" s="11" t="s">
        <v>104</v>
      </c>
      <c r="H55" s="13" t="s">
        <v>104</v>
      </c>
    </row>
    <row r="56" spans="1:8" ht="15.75" x14ac:dyDescent="0.25">
      <c r="A56" s="5"/>
      <c r="B56" s="8"/>
      <c r="C56" s="8" t="s">
        <v>102</v>
      </c>
      <c r="D56" s="8"/>
      <c r="E56" s="8"/>
      <c r="F56" s="8"/>
      <c r="G56" s="11">
        <f>SUM(G55:G55)</f>
        <v>0</v>
      </c>
      <c r="H56" s="14">
        <f>SUM(H55:H55)</f>
        <v>0</v>
      </c>
    </row>
    <row r="57" spans="1:8" ht="15.75" x14ac:dyDescent="0.25">
      <c r="A57" s="5"/>
      <c r="B57" s="8"/>
      <c r="C57" s="8" t="s">
        <v>105</v>
      </c>
      <c r="D57" s="8"/>
      <c r="E57" s="8"/>
      <c r="F57" s="8"/>
      <c r="G57" s="15">
        <f>SUM(G50,G53,G56)</f>
        <v>0</v>
      </c>
      <c r="H57" s="15">
        <f>SUM(H50,H53,H56)</f>
        <v>0</v>
      </c>
    </row>
    <row r="58" spans="1:8" ht="15.75" x14ac:dyDescent="0.25">
      <c r="A58" s="5"/>
      <c r="B58" s="8"/>
      <c r="C58" s="8"/>
      <c r="D58" s="8"/>
      <c r="E58" s="8"/>
      <c r="F58" s="8"/>
      <c r="G58" s="11"/>
      <c r="H58" s="13"/>
    </row>
    <row r="59" spans="1:8" ht="15.75" x14ac:dyDescent="0.25">
      <c r="A59" s="5"/>
      <c r="B59" s="8"/>
      <c r="C59" s="8" t="s">
        <v>121</v>
      </c>
      <c r="D59" s="8"/>
      <c r="E59" s="8"/>
      <c r="F59" s="8"/>
      <c r="G59" s="11"/>
      <c r="H59" s="13"/>
    </row>
    <row r="60" spans="1:8" ht="15.75" x14ac:dyDescent="0.25">
      <c r="A60" s="5"/>
      <c r="B60" s="8"/>
      <c r="C60" s="8" t="s">
        <v>122</v>
      </c>
      <c r="D60" s="8" t="s">
        <v>104</v>
      </c>
      <c r="E60" s="8" t="s">
        <v>104</v>
      </c>
      <c r="F60" s="8" t="s">
        <v>104</v>
      </c>
      <c r="G60" s="11" t="s">
        <v>104</v>
      </c>
      <c r="H60" s="13" t="s">
        <v>104</v>
      </c>
    </row>
    <row r="61" spans="1:8" ht="15.75" x14ac:dyDescent="0.25">
      <c r="A61" s="5"/>
      <c r="B61" s="8"/>
      <c r="C61" s="8" t="s">
        <v>102</v>
      </c>
      <c r="D61" s="8"/>
      <c r="E61" s="8"/>
      <c r="F61" s="8"/>
      <c r="G61" s="11">
        <f>SUM(G60:G60)</f>
        <v>0</v>
      </c>
      <c r="H61" s="14">
        <f>SUM(H60:H60)</f>
        <v>0</v>
      </c>
    </row>
    <row r="62" spans="1:8" ht="15.75" x14ac:dyDescent="0.25">
      <c r="A62" s="5"/>
      <c r="B62" s="8"/>
      <c r="C62" s="8" t="s">
        <v>105</v>
      </c>
      <c r="D62" s="8"/>
      <c r="E62" s="8"/>
      <c r="F62" s="8"/>
      <c r="G62" s="15">
        <f>SUM(G61)</f>
        <v>0</v>
      </c>
      <c r="H62" s="15">
        <f>SUM(H61)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1"/>
      <c r="H63" s="13"/>
    </row>
    <row r="64" spans="1:8" ht="15.75" x14ac:dyDescent="0.25">
      <c r="A64" s="5"/>
      <c r="B64" s="8"/>
      <c r="C64" s="8" t="s">
        <v>123</v>
      </c>
      <c r="D64" s="8"/>
      <c r="E64" s="8"/>
      <c r="F64" s="8"/>
      <c r="G64" s="11"/>
      <c r="H64" s="13"/>
    </row>
    <row r="65" spans="1:8" ht="15.75" x14ac:dyDescent="0.25">
      <c r="A65" s="5"/>
      <c r="B65" s="8"/>
      <c r="C65" s="8" t="s">
        <v>124</v>
      </c>
      <c r="D65" s="8" t="s">
        <v>104</v>
      </c>
      <c r="E65" s="8" t="s">
        <v>104</v>
      </c>
      <c r="F65" s="8" t="s">
        <v>104</v>
      </c>
      <c r="G65" s="11" t="s">
        <v>104</v>
      </c>
      <c r="H65" s="13" t="s">
        <v>104</v>
      </c>
    </row>
    <row r="66" spans="1:8" ht="15.75" x14ac:dyDescent="0.25">
      <c r="A66" s="5"/>
      <c r="B66" s="8"/>
      <c r="C66" s="8" t="s">
        <v>102</v>
      </c>
      <c r="D66" s="8"/>
      <c r="E66" s="8"/>
      <c r="F66" s="8"/>
      <c r="G66" s="11">
        <f>SUM(G65:G65)</f>
        <v>0</v>
      </c>
      <c r="H66" s="14">
        <f>SUM(H65:H65)</f>
        <v>0</v>
      </c>
    </row>
    <row r="67" spans="1:8" ht="15.75" x14ac:dyDescent="0.25">
      <c r="A67" s="5"/>
      <c r="B67" s="8"/>
      <c r="C67" s="8"/>
      <c r="D67" s="8"/>
      <c r="E67" s="8"/>
      <c r="F67" s="8"/>
      <c r="G67" s="11"/>
      <c r="H67" s="13"/>
    </row>
    <row r="68" spans="1:8" ht="15.75" x14ac:dyDescent="0.25">
      <c r="A68" s="5"/>
      <c r="B68" s="8"/>
      <c r="C68" s="8" t="s">
        <v>125</v>
      </c>
      <c r="D68" s="8"/>
      <c r="E68" s="8"/>
      <c r="F68" s="8"/>
      <c r="G68" s="11"/>
      <c r="H68" s="13"/>
    </row>
    <row r="69" spans="1:8" ht="15.75" x14ac:dyDescent="0.25">
      <c r="A69" s="16">
        <v>20</v>
      </c>
      <c r="B69" s="17" t="s">
        <v>126</v>
      </c>
      <c r="C69" s="17" t="s">
        <v>127</v>
      </c>
      <c r="D69" s="17" t="s">
        <v>128</v>
      </c>
      <c r="E69" s="17" t="s">
        <v>18</v>
      </c>
      <c r="F69" s="17">
        <v>1200.9000000000001</v>
      </c>
      <c r="G69" s="18">
        <v>120.09</v>
      </c>
      <c r="H69" s="19">
        <v>6.3539810000000001</v>
      </c>
    </row>
    <row r="70" spans="1:8" ht="15.75" x14ac:dyDescent="0.25">
      <c r="A70" s="5"/>
      <c r="B70" s="8"/>
      <c r="C70" s="8" t="s">
        <v>102</v>
      </c>
      <c r="D70" s="8"/>
      <c r="E70" s="8"/>
      <c r="F70" s="8"/>
      <c r="G70" s="11">
        <f>SUM(G69:G69)</f>
        <v>120.09</v>
      </c>
      <c r="H70" s="14">
        <f>SUM(H69:H69)</f>
        <v>6.3539810000000001</v>
      </c>
    </row>
    <row r="71" spans="1:8" ht="15.75" x14ac:dyDescent="0.25">
      <c r="A71" s="5"/>
      <c r="B71" s="8"/>
      <c r="C71" s="8"/>
      <c r="D71" s="8"/>
      <c r="E71" s="8"/>
      <c r="F71" s="8"/>
      <c r="G71" s="11"/>
      <c r="H71" s="13"/>
    </row>
    <row r="72" spans="1:8" ht="15.75" x14ac:dyDescent="0.25">
      <c r="A72" s="5"/>
      <c r="B72" s="8"/>
      <c r="C72" s="8" t="s">
        <v>129</v>
      </c>
      <c r="D72" s="8"/>
      <c r="E72" s="8"/>
      <c r="F72" s="8"/>
      <c r="G72" s="11"/>
      <c r="H72" s="13"/>
    </row>
    <row r="73" spans="1:8" ht="15.75" x14ac:dyDescent="0.25">
      <c r="A73" s="16">
        <v>21</v>
      </c>
      <c r="B73" s="17" t="s">
        <v>128</v>
      </c>
      <c r="C73" s="17" t="s">
        <v>130</v>
      </c>
      <c r="D73" s="17" t="s">
        <v>128</v>
      </c>
      <c r="E73" s="17" t="s">
        <v>18</v>
      </c>
      <c r="F73" s="17">
        <v>0</v>
      </c>
      <c r="G73" s="18">
        <v>-44.84281</v>
      </c>
      <c r="H73" s="19">
        <v>-2.3726400000000001</v>
      </c>
    </row>
    <row r="74" spans="1:8" ht="15.75" x14ac:dyDescent="0.25">
      <c r="A74" s="5"/>
      <c r="B74" s="8"/>
      <c r="C74" s="8" t="s">
        <v>102</v>
      </c>
      <c r="D74" s="8"/>
      <c r="E74" s="8"/>
      <c r="F74" s="8"/>
      <c r="G74" s="11">
        <f>SUM(G73:G73)</f>
        <v>-44.84281</v>
      </c>
      <c r="H74" s="14">
        <f>SUM(H73:H73)</f>
        <v>-2.3726400000000001</v>
      </c>
    </row>
    <row r="75" spans="1:8" ht="15.75" x14ac:dyDescent="0.25">
      <c r="A75" s="5"/>
      <c r="B75" s="8"/>
      <c r="C75" s="8" t="s">
        <v>105</v>
      </c>
      <c r="D75" s="8"/>
      <c r="E75" s="8"/>
      <c r="F75" s="8"/>
      <c r="G75" s="15">
        <f>SUM(G66,G70,G74)</f>
        <v>75.247190000000003</v>
      </c>
      <c r="H75" s="15">
        <f>SUM(H66,H70,H74)</f>
        <v>3.981341</v>
      </c>
    </row>
    <row r="76" spans="1:8" ht="15.75" x14ac:dyDescent="0.25">
      <c r="A76" s="6"/>
      <c r="B76" s="9"/>
      <c r="C76" s="9" t="s">
        <v>131</v>
      </c>
      <c r="D76" s="9"/>
      <c r="E76" s="9"/>
      <c r="F76" s="9"/>
      <c r="G76" s="15">
        <f>SUM(G38,G46,G57,G62,G75)</f>
        <v>1889.9961799999999</v>
      </c>
      <c r="H76" s="15">
        <f>SUM(H38,H46,H57,H62,H75)</f>
        <v>100.00000000000001</v>
      </c>
    </row>
    <row r="77" spans="1:8" x14ac:dyDescent="0.25">
      <c r="G77" s="3"/>
    </row>
    <row r="78" spans="1:8" x14ac:dyDescent="0.25">
      <c r="C78" t="s">
        <v>479</v>
      </c>
      <c r="D78" t="s">
        <v>505</v>
      </c>
    </row>
    <row r="79" spans="1:8" ht="45" x14ac:dyDescent="0.25">
      <c r="C79" s="31" t="s">
        <v>463</v>
      </c>
      <c r="D79" s="31" t="s">
        <v>480</v>
      </c>
      <c r="E79" s="31" t="s">
        <v>481</v>
      </c>
      <c r="F79" s="31" t="s">
        <v>482</v>
      </c>
      <c r="G79" s="31" t="s">
        <v>483</v>
      </c>
    </row>
    <row r="80" spans="1:8" x14ac:dyDescent="0.25">
      <c r="C80" s="21"/>
      <c r="D80" s="21"/>
      <c r="E80" s="21"/>
      <c r="F80" s="21"/>
      <c r="G80" s="21"/>
    </row>
    <row r="81" spans="3:7" x14ac:dyDescent="0.25">
      <c r="C81" s="21" t="s">
        <v>506</v>
      </c>
      <c r="D81" s="21"/>
      <c r="E81" s="21"/>
      <c r="F81" s="21"/>
      <c r="G81" s="21"/>
    </row>
    <row r="82" spans="3:7" x14ac:dyDescent="0.25">
      <c r="C82" s="21" t="s">
        <v>507</v>
      </c>
      <c r="D82" s="21"/>
      <c r="E82" s="44"/>
      <c r="F82" s="44"/>
      <c r="G82" s="44"/>
    </row>
    <row r="83" spans="3:7" x14ac:dyDescent="0.25">
      <c r="C83" s="21" t="s">
        <v>484</v>
      </c>
      <c r="D83" s="41" t="s">
        <v>478</v>
      </c>
    </row>
    <row r="84" spans="3:7" x14ac:dyDescent="0.25">
      <c r="C84" s="21" t="s">
        <v>485</v>
      </c>
      <c r="D84" s="41" t="s">
        <v>478</v>
      </c>
    </row>
    <row r="85" spans="3:7" x14ac:dyDescent="0.25">
      <c r="C85" s="21" t="s">
        <v>486</v>
      </c>
      <c r="D85" s="41" t="s">
        <v>478</v>
      </c>
    </row>
    <row r="86" spans="3:7" x14ac:dyDescent="0.25">
      <c r="C86" s="21" t="s">
        <v>487</v>
      </c>
      <c r="D86" s="41" t="s">
        <v>478</v>
      </c>
    </row>
    <row r="87" spans="3:7" x14ac:dyDescent="0.25">
      <c r="C87" s="21" t="s">
        <v>488</v>
      </c>
      <c r="D87" s="41" t="s">
        <v>478</v>
      </c>
    </row>
    <row r="88" spans="3:7" x14ac:dyDescent="0.25">
      <c r="G88" s="3"/>
    </row>
    <row r="89" spans="3:7" x14ac:dyDescent="0.25">
      <c r="C89" t="s">
        <v>489</v>
      </c>
      <c r="D89" t="s">
        <v>505</v>
      </c>
      <c r="G89" s="3"/>
    </row>
    <row r="90" spans="3:7" ht="45" x14ac:dyDescent="0.25">
      <c r="C90" s="33" t="s">
        <v>463</v>
      </c>
      <c r="D90" s="31" t="s">
        <v>464</v>
      </c>
      <c r="E90" s="31" t="s">
        <v>465</v>
      </c>
      <c r="F90" s="31" t="s">
        <v>466</v>
      </c>
      <c r="G90" s="31" t="s">
        <v>467</v>
      </c>
    </row>
    <row r="91" spans="3:7" x14ac:dyDescent="0.25">
      <c r="C91" s="21"/>
      <c r="D91" s="21"/>
      <c r="E91" s="25"/>
      <c r="F91" s="22"/>
      <c r="G91" s="24"/>
    </row>
    <row r="92" spans="3:7" x14ac:dyDescent="0.25">
      <c r="C92" s="27" t="s">
        <v>471</v>
      </c>
      <c r="D92" s="28"/>
      <c r="E92" s="28"/>
      <c r="F92" s="28"/>
      <c r="G92" s="24"/>
    </row>
    <row r="93" spans="3:7" ht="32.25" customHeight="1" x14ac:dyDescent="0.25">
      <c r="C93" s="34" t="s">
        <v>472</v>
      </c>
      <c r="D93" s="35"/>
      <c r="E93" s="35"/>
      <c r="F93" s="35"/>
      <c r="G93" s="36"/>
    </row>
    <row r="94" spans="3:7" x14ac:dyDescent="0.25">
      <c r="C94" s="32" t="s">
        <v>473</v>
      </c>
      <c r="D94" s="41" t="s">
        <v>478</v>
      </c>
    </row>
    <row r="95" spans="3:7" x14ac:dyDescent="0.25">
      <c r="C95" s="32" t="s">
        <v>490</v>
      </c>
      <c r="D95" s="41" t="s">
        <v>478</v>
      </c>
    </row>
    <row r="96" spans="3:7" x14ac:dyDescent="0.25">
      <c r="C96" s="32" t="s">
        <v>474</v>
      </c>
      <c r="D96" s="41" t="s">
        <v>478</v>
      </c>
    </row>
    <row r="97" spans="3:7" x14ac:dyDescent="0.25">
      <c r="C97" s="32" t="s">
        <v>475</v>
      </c>
      <c r="D97" s="41" t="s">
        <v>478</v>
      </c>
    </row>
    <row r="98" spans="3:7" x14ac:dyDescent="0.25">
      <c r="C98" s="32" t="s">
        <v>476</v>
      </c>
      <c r="D98" s="41" t="s">
        <v>478</v>
      </c>
    </row>
    <row r="100" spans="3:7" x14ac:dyDescent="0.25">
      <c r="C100" t="s">
        <v>491</v>
      </c>
      <c r="D100" t="s">
        <v>505</v>
      </c>
    </row>
    <row r="101" spans="3:7" ht="30" x14ac:dyDescent="0.25">
      <c r="C101" s="31" t="s">
        <v>492</v>
      </c>
      <c r="D101" s="31" t="s">
        <v>493</v>
      </c>
      <c r="E101" s="31" t="s">
        <v>494</v>
      </c>
      <c r="F101" s="31" t="s">
        <v>495</v>
      </c>
    </row>
    <row r="102" spans="3:7" x14ac:dyDescent="0.25">
      <c r="C102" s="21"/>
      <c r="D102" s="21"/>
      <c r="E102" s="21"/>
      <c r="F102" s="21"/>
    </row>
    <row r="103" spans="3:7" x14ac:dyDescent="0.25">
      <c r="C103" s="21" t="s">
        <v>496</v>
      </c>
      <c r="D103" s="37"/>
      <c r="E103" s="37"/>
      <c r="F103" s="37"/>
    </row>
    <row r="104" spans="3:7" x14ac:dyDescent="0.25">
      <c r="C104" s="32" t="s">
        <v>497</v>
      </c>
      <c r="D104" s="38"/>
      <c r="E104" s="39"/>
      <c r="F104" s="40"/>
    </row>
    <row r="105" spans="3:7" x14ac:dyDescent="0.25">
      <c r="C105" s="21" t="s">
        <v>498</v>
      </c>
      <c r="D105" s="41" t="s">
        <v>478</v>
      </c>
    </row>
    <row r="106" spans="3:7" x14ac:dyDescent="0.25">
      <c r="C106" s="21" t="s">
        <v>499</v>
      </c>
      <c r="D106" s="41" t="s">
        <v>478</v>
      </c>
    </row>
    <row r="107" spans="3:7" x14ac:dyDescent="0.25">
      <c r="C107" s="21" t="s">
        <v>500</v>
      </c>
      <c r="D107" s="41" t="s">
        <v>478</v>
      </c>
    </row>
    <row r="109" spans="3:7" x14ac:dyDescent="0.25">
      <c r="C109" t="s">
        <v>501</v>
      </c>
      <c r="D109" t="s">
        <v>505</v>
      </c>
    </row>
    <row r="110" spans="3:7" ht="45" x14ac:dyDescent="0.25">
      <c r="C110" s="31" t="s">
        <v>492</v>
      </c>
      <c r="D110" s="31" t="s">
        <v>502</v>
      </c>
      <c r="E110" s="31" t="s">
        <v>493</v>
      </c>
      <c r="F110" s="31" t="s">
        <v>494</v>
      </c>
      <c r="G110" s="31" t="s">
        <v>495</v>
      </c>
    </row>
    <row r="111" spans="3:7" x14ac:dyDescent="0.25">
      <c r="C111" s="21"/>
      <c r="D111" s="21"/>
      <c r="E111" s="21"/>
      <c r="F111" s="21"/>
      <c r="G111" s="21"/>
    </row>
    <row r="112" spans="3:7" x14ac:dyDescent="0.25">
      <c r="C112" s="21" t="s">
        <v>503</v>
      </c>
      <c r="D112" s="32"/>
      <c r="E112" s="32"/>
      <c r="F112" s="32"/>
      <c r="G112" s="32"/>
    </row>
    <row r="113" spans="2:7" x14ac:dyDescent="0.25">
      <c r="C113" s="21" t="s">
        <v>504</v>
      </c>
      <c r="D113" s="21"/>
      <c r="E113" s="21"/>
      <c r="F113" s="21"/>
      <c r="G113" s="21"/>
    </row>
    <row r="114" spans="2:7" x14ac:dyDescent="0.25">
      <c r="C114" s="21" t="s">
        <v>498</v>
      </c>
      <c r="D114" s="41" t="s">
        <v>478</v>
      </c>
    </row>
    <row r="115" spans="2:7" x14ac:dyDescent="0.25">
      <c r="C115" s="21" t="s">
        <v>499</v>
      </c>
      <c r="D115" s="41" t="s">
        <v>478</v>
      </c>
    </row>
    <row r="116" spans="2:7" x14ac:dyDescent="0.25">
      <c r="C116" s="21" t="s">
        <v>500</v>
      </c>
      <c r="D116" s="41" t="s">
        <v>478</v>
      </c>
    </row>
    <row r="117" spans="2:7" x14ac:dyDescent="0.25">
      <c r="G117" s="3"/>
    </row>
    <row r="118" spans="2:7" x14ac:dyDescent="0.25">
      <c r="C118" t="s">
        <v>132</v>
      </c>
      <c r="G118" s="3"/>
    </row>
    <row r="119" spans="2:7" x14ac:dyDescent="0.25">
      <c r="G119" s="3"/>
    </row>
    <row r="120" spans="2:7" x14ac:dyDescent="0.25">
      <c r="B120" t="s">
        <v>133</v>
      </c>
      <c r="C120" t="s">
        <v>134</v>
      </c>
      <c r="G120" s="3"/>
    </row>
    <row r="121" spans="2:7" x14ac:dyDescent="0.25">
      <c r="B121" t="s">
        <v>135</v>
      </c>
      <c r="C121" t="s">
        <v>136</v>
      </c>
      <c r="G121" s="3"/>
    </row>
    <row r="122" spans="2:7" x14ac:dyDescent="0.25">
      <c r="B122" t="s">
        <v>137</v>
      </c>
      <c r="C122" t="s">
        <v>138</v>
      </c>
      <c r="G122" s="3"/>
    </row>
    <row r="123" spans="2:7" x14ac:dyDescent="0.25">
      <c r="C123" t="s">
        <v>220</v>
      </c>
      <c r="G123" s="3"/>
    </row>
    <row r="124" spans="2:7" x14ac:dyDescent="0.25">
      <c r="C124" t="s">
        <v>221</v>
      </c>
      <c r="G124" s="3"/>
    </row>
    <row r="125" spans="2:7" x14ac:dyDescent="0.25">
      <c r="C125" t="s">
        <v>222</v>
      </c>
      <c r="G125" s="3"/>
    </row>
    <row r="126" spans="2:7" x14ac:dyDescent="0.25">
      <c r="C126" t="s">
        <v>223</v>
      </c>
      <c r="G126" s="3"/>
    </row>
    <row r="127" spans="2:7" x14ac:dyDescent="0.25">
      <c r="B127" t="s">
        <v>143</v>
      </c>
      <c r="C127" t="s">
        <v>144</v>
      </c>
      <c r="G127" s="3"/>
    </row>
    <row r="128" spans="2:7" x14ac:dyDescent="0.25">
      <c r="C128" t="s">
        <v>224</v>
      </c>
      <c r="G128" s="3"/>
    </row>
    <row r="129" spans="2:7" x14ac:dyDescent="0.25">
      <c r="C129" t="s">
        <v>225</v>
      </c>
      <c r="G129" s="3"/>
    </row>
    <row r="130" spans="2:7" x14ac:dyDescent="0.25">
      <c r="C130" t="s">
        <v>226</v>
      </c>
      <c r="G130" s="3"/>
    </row>
    <row r="131" spans="2:7" x14ac:dyDescent="0.25">
      <c r="C131" t="s">
        <v>227</v>
      </c>
      <c r="G131" s="3"/>
    </row>
    <row r="132" spans="2:7" x14ac:dyDescent="0.25">
      <c r="B132" t="s">
        <v>149</v>
      </c>
      <c r="C132" t="s">
        <v>150</v>
      </c>
      <c r="G132" s="3"/>
    </row>
    <row r="133" spans="2:7" x14ac:dyDescent="0.25">
      <c r="C133" t="s">
        <v>151</v>
      </c>
      <c r="G133" s="3"/>
    </row>
    <row r="134" spans="2:7" x14ac:dyDescent="0.25">
      <c r="B134" t="s">
        <v>152</v>
      </c>
      <c r="C134" t="s">
        <v>153</v>
      </c>
      <c r="G134" s="3"/>
    </row>
    <row r="135" spans="2:7" x14ac:dyDescent="0.25">
      <c r="B135" t="s">
        <v>154</v>
      </c>
      <c r="C135" t="s">
        <v>155</v>
      </c>
      <c r="G135" s="3"/>
    </row>
    <row r="136" spans="2:7" x14ac:dyDescent="0.25">
      <c r="B136" t="s">
        <v>156</v>
      </c>
      <c r="C136" t="s">
        <v>453</v>
      </c>
      <c r="G136" s="3"/>
    </row>
    <row r="137" spans="2:7" x14ac:dyDescent="0.25">
      <c r="B137" t="s">
        <v>157</v>
      </c>
      <c r="C137" t="s">
        <v>158</v>
      </c>
      <c r="G137" s="3"/>
    </row>
    <row r="138" spans="2:7" x14ac:dyDescent="0.25">
      <c r="G138" s="3"/>
    </row>
    <row r="139" spans="2:7" x14ac:dyDescent="0.25">
      <c r="G139" s="3"/>
    </row>
    <row r="140" spans="2:7" x14ac:dyDescent="0.25">
      <c r="G140" s="3"/>
    </row>
  </sheetData>
  <sheetProtection selectLockedCells="1"/>
  <mergeCells count="3">
    <mergeCell ref="C92:F92"/>
    <mergeCell ref="C93:G93"/>
    <mergeCell ref="D103:F10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85" zoomScale="70" zoomScaleNormal="70" workbookViewId="0">
      <selection activeCell="D115" sqref="D115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228</v>
      </c>
    </row>
    <row r="3" spans="1:8" x14ac:dyDescent="0.25">
      <c r="C3" t="s">
        <v>2</v>
      </c>
    </row>
    <row r="5" spans="1:8" x14ac:dyDescent="0.25">
      <c r="C5" t="s">
        <v>229</v>
      </c>
    </row>
    <row r="6" spans="1:8" x14ac:dyDescent="0.25">
      <c r="C6" t="s">
        <v>230</v>
      </c>
    </row>
    <row r="7" spans="1:8" x14ac:dyDescent="0.25">
      <c r="C7" t="s">
        <v>231</v>
      </c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10" t="s">
        <v>12</v>
      </c>
      <c r="H8" s="12" t="s">
        <v>13</v>
      </c>
    </row>
    <row r="9" spans="1:8" ht="15.75" x14ac:dyDescent="0.25">
      <c r="A9" s="5"/>
      <c r="B9" s="8"/>
      <c r="C9" s="8"/>
      <c r="D9" s="8"/>
      <c r="E9" s="8"/>
      <c r="F9" s="8"/>
      <c r="G9" s="11"/>
      <c r="H9" s="13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1"/>
      <c r="H11" s="13"/>
    </row>
    <row r="12" spans="1:8" ht="15.75" x14ac:dyDescent="0.25">
      <c r="A12" s="16">
        <v>1</v>
      </c>
      <c r="B12" s="17" t="s">
        <v>16</v>
      </c>
      <c r="C12" s="17" t="s">
        <v>17</v>
      </c>
      <c r="D12" s="17" t="s">
        <v>18</v>
      </c>
      <c r="E12" s="17" t="s">
        <v>19</v>
      </c>
      <c r="F12" s="17">
        <v>95700</v>
      </c>
      <c r="G12" s="18">
        <v>207.28620000000001</v>
      </c>
      <c r="H12" s="19">
        <v>9.0595719999999993</v>
      </c>
    </row>
    <row r="13" spans="1:8" ht="15.75" x14ac:dyDescent="0.25">
      <c r="A13" s="16">
        <v>2</v>
      </c>
      <c r="B13" s="17" t="s">
        <v>20</v>
      </c>
      <c r="C13" s="17" t="s">
        <v>21</v>
      </c>
      <c r="D13" s="17" t="s">
        <v>18</v>
      </c>
      <c r="E13" s="17" t="s">
        <v>22</v>
      </c>
      <c r="F13" s="17">
        <v>47000</v>
      </c>
      <c r="G13" s="18">
        <v>199.44450000000001</v>
      </c>
      <c r="H13" s="19">
        <v>8.7168449999999993</v>
      </c>
    </row>
    <row r="14" spans="1:8" ht="15.75" x14ac:dyDescent="0.25">
      <c r="A14" s="16">
        <v>3</v>
      </c>
      <c r="B14" s="17" t="s">
        <v>87</v>
      </c>
      <c r="C14" s="17" t="s">
        <v>88</v>
      </c>
      <c r="D14" s="17" t="s">
        <v>18</v>
      </c>
      <c r="E14" s="17" t="s">
        <v>89</v>
      </c>
      <c r="F14" s="17">
        <v>72400</v>
      </c>
      <c r="G14" s="18">
        <v>198.52080000000001</v>
      </c>
      <c r="H14" s="19">
        <v>8.6764740000000007</v>
      </c>
    </row>
    <row r="15" spans="1:8" ht="15.75" x14ac:dyDescent="0.25">
      <c r="A15" s="16">
        <v>4</v>
      </c>
      <c r="B15" s="17" t="s">
        <v>98</v>
      </c>
      <c r="C15" s="17" t="s">
        <v>99</v>
      </c>
      <c r="D15" s="17" t="s">
        <v>18</v>
      </c>
      <c r="E15" s="17" t="s">
        <v>22</v>
      </c>
      <c r="F15" s="17">
        <v>28500</v>
      </c>
      <c r="G15" s="18">
        <v>188.88374999999999</v>
      </c>
      <c r="H15" s="19">
        <v>8.2552810000000001</v>
      </c>
    </row>
    <row r="16" spans="1:8" ht="15.75" x14ac:dyDescent="0.25">
      <c r="A16" s="16">
        <v>5</v>
      </c>
      <c r="B16" s="17" t="s">
        <v>57</v>
      </c>
      <c r="C16" s="17" t="s">
        <v>58</v>
      </c>
      <c r="D16" s="17" t="s">
        <v>18</v>
      </c>
      <c r="E16" s="17" t="s">
        <v>59</v>
      </c>
      <c r="F16" s="17">
        <v>35275</v>
      </c>
      <c r="G16" s="18">
        <v>188.68598</v>
      </c>
      <c r="H16" s="19">
        <v>8.2466369999999998</v>
      </c>
    </row>
    <row r="17" spans="1:8" ht="15.75" x14ac:dyDescent="0.25">
      <c r="A17" s="16">
        <v>6</v>
      </c>
      <c r="B17" s="17" t="s">
        <v>95</v>
      </c>
      <c r="C17" s="17" t="s">
        <v>96</v>
      </c>
      <c r="D17" s="17" t="s">
        <v>18</v>
      </c>
      <c r="E17" s="17" t="s">
        <v>97</v>
      </c>
      <c r="F17" s="17">
        <v>120000</v>
      </c>
      <c r="G17" s="18">
        <v>177.24</v>
      </c>
      <c r="H17" s="19">
        <v>7.7463839999999999</v>
      </c>
    </row>
    <row r="18" spans="1:8" ht="15.75" x14ac:dyDescent="0.25">
      <c r="A18" s="16">
        <v>7</v>
      </c>
      <c r="B18" s="17" t="s">
        <v>74</v>
      </c>
      <c r="C18" s="17" t="s">
        <v>75</v>
      </c>
      <c r="D18" s="17" t="s">
        <v>18</v>
      </c>
      <c r="E18" s="17" t="s">
        <v>76</v>
      </c>
      <c r="F18" s="17">
        <v>120500</v>
      </c>
      <c r="G18" s="18">
        <v>136.94825</v>
      </c>
      <c r="H18" s="19">
        <v>5.9854079999999996</v>
      </c>
    </row>
    <row r="19" spans="1:8" ht="15.75" x14ac:dyDescent="0.25">
      <c r="A19" s="16">
        <v>8</v>
      </c>
      <c r="B19" s="17" t="s">
        <v>31</v>
      </c>
      <c r="C19" s="17" t="s">
        <v>32</v>
      </c>
      <c r="D19" s="17" t="s">
        <v>18</v>
      </c>
      <c r="E19" s="17" t="s">
        <v>33</v>
      </c>
      <c r="F19" s="17">
        <v>14000</v>
      </c>
      <c r="G19" s="18">
        <v>132.21600000000001</v>
      </c>
      <c r="H19" s="19">
        <v>5.7785820000000001</v>
      </c>
    </row>
    <row r="20" spans="1:8" ht="15.75" x14ac:dyDescent="0.25">
      <c r="A20" s="16">
        <v>9</v>
      </c>
      <c r="B20" s="17" t="s">
        <v>82</v>
      </c>
      <c r="C20" s="17" t="s">
        <v>83</v>
      </c>
      <c r="D20" s="17" t="s">
        <v>18</v>
      </c>
      <c r="E20" s="17" t="s">
        <v>22</v>
      </c>
      <c r="F20" s="17">
        <v>303000</v>
      </c>
      <c r="G20" s="18">
        <v>128.47200000000001</v>
      </c>
      <c r="H20" s="19">
        <v>5.6149480000000001</v>
      </c>
    </row>
    <row r="21" spans="1:8" ht="15.75" x14ac:dyDescent="0.25">
      <c r="A21" s="16">
        <v>10</v>
      </c>
      <c r="B21" s="17" t="s">
        <v>232</v>
      </c>
      <c r="C21" s="17" t="s">
        <v>233</v>
      </c>
      <c r="D21" s="17" t="s">
        <v>18</v>
      </c>
      <c r="E21" s="17" t="s">
        <v>51</v>
      </c>
      <c r="F21" s="17">
        <v>11000</v>
      </c>
      <c r="G21" s="18">
        <v>123.8215</v>
      </c>
      <c r="H21" s="19">
        <v>5.4116949999999999</v>
      </c>
    </row>
    <row r="22" spans="1:8" ht="15.75" x14ac:dyDescent="0.25">
      <c r="A22" s="16">
        <v>11</v>
      </c>
      <c r="B22" s="17" t="s">
        <v>234</v>
      </c>
      <c r="C22" s="17" t="s">
        <v>235</v>
      </c>
      <c r="D22" s="17" t="s">
        <v>18</v>
      </c>
      <c r="E22" s="17" t="s">
        <v>236</v>
      </c>
      <c r="F22" s="17">
        <v>77000</v>
      </c>
      <c r="G22" s="18">
        <v>123.1615</v>
      </c>
      <c r="H22" s="19">
        <v>5.3828500000000004</v>
      </c>
    </row>
    <row r="23" spans="1:8" ht="15.75" x14ac:dyDescent="0.25">
      <c r="A23" s="16">
        <v>12</v>
      </c>
      <c r="B23" s="17" t="s">
        <v>166</v>
      </c>
      <c r="C23" s="17" t="s">
        <v>167</v>
      </c>
      <c r="D23" s="17" t="s">
        <v>18</v>
      </c>
      <c r="E23" s="17" t="s">
        <v>33</v>
      </c>
      <c r="F23" s="17">
        <v>9800</v>
      </c>
      <c r="G23" s="18">
        <v>100.1217</v>
      </c>
      <c r="H23" s="19">
        <v>4.3758809999999997</v>
      </c>
    </row>
    <row r="24" spans="1:8" ht="15.75" x14ac:dyDescent="0.25">
      <c r="A24" s="16">
        <v>13</v>
      </c>
      <c r="B24" s="17" t="s">
        <v>171</v>
      </c>
      <c r="C24" s="17" t="s">
        <v>172</v>
      </c>
      <c r="D24" s="17" t="s">
        <v>18</v>
      </c>
      <c r="E24" s="17" t="s">
        <v>56</v>
      </c>
      <c r="F24" s="17">
        <v>2000</v>
      </c>
      <c r="G24" s="18">
        <v>51.057000000000002</v>
      </c>
      <c r="H24" s="19">
        <v>2.2314780000000001</v>
      </c>
    </row>
    <row r="25" spans="1:8" ht="15.75" x14ac:dyDescent="0.25">
      <c r="A25" s="16">
        <v>14</v>
      </c>
      <c r="B25" s="17" t="s">
        <v>23</v>
      </c>
      <c r="C25" s="17" t="s">
        <v>24</v>
      </c>
      <c r="D25" s="17" t="s">
        <v>18</v>
      </c>
      <c r="E25" s="17" t="s">
        <v>25</v>
      </c>
      <c r="F25" s="17">
        <v>15000</v>
      </c>
      <c r="G25" s="18">
        <v>34.147500000000001</v>
      </c>
      <c r="H25" s="19">
        <v>1.4924379999999999</v>
      </c>
    </row>
    <row r="26" spans="1:8" ht="15.75" x14ac:dyDescent="0.25">
      <c r="A26" s="5"/>
      <c r="B26" s="8"/>
      <c r="C26" s="8" t="s">
        <v>102</v>
      </c>
      <c r="D26" s="8"/>
      <c r="E26" s="8"/>
      <c r="F26" s="8"/>
      <c r="G26" s="11">
        <f>SUM(G12:G25)</f>
        <v>1990.00668</v>
      </c>
      <c r="H26" s="14">
        <f>SUM(H12:H25)</f>
        <v>86.974473000000017</v>
      </c>
    </row>
    <row r="27" spans="1:8" ht="15.75" x14ac:dyDescent="0.25">
      <c r="A27" s="5"/>
      <c r="B27" s="8"/>
      <c r="C27" s="8"/>
      <c r="D27" s="8"/>
      <c r="E27" s="8"/>
      <c r="F27" s="8"/>
      <c r="G27" s="11"/>
      <c r="H27" s="13"/>
    </row>
    <row r="28" spans="1:8" ht="15.75" x14ac:dyDescent="0.25">
      <c r="A28" s="5"/>
      <c r="B28" s="8"/>
      <c r="C28" s="8" t="s">
        <v>103</v>
      </c>
      <c r="D28" s="8" t="s">
        <v>104</v>
      </c>
      <c r="E28" s="8" t="s">
        <v>104</v>
      </c>
      <c r="F28" s="8" t="s">
        <v>104</v>
      </c>
      <c r="G28" s="11" t="s">
        <v>104</v>
      </c>
      <c r="H28" s="13" t="s">
        <v>104</v>
      </c>
    </row>
    <row r="29" spans="1:8" ht="15.75" x14ac:dyDescent="0.25">
      <c r="A29" s="5"/>
      <c r="B29" s="8"/>
      <c r="C29" s="8" t="s">
        <v>102</v>
      </c>
      <c r="D29" s="8"/>
      <c r="E29" s="8"/>
      <c r="F29" s="8"/>
      <c r="G29" s="11">
        <f>SUM(G28:G28)</f>
        <v>0</v>
      </c>
      <c r="H29" s="14">
        <f>SUM(H28:H28)</f>
        <v>0</v>
      </c>
    </row>
    <row r="30" spans="1:8" ht="15.75" x14ac:dyDescent="0.25">
      <c r="A30" s="5"/>
      <c r="B30" s="8"/>
      <c r="C30" s="8" t="s">
        <v>105</v>
      </c>
      <c r="D30" s="8"/>
      <c r="E30" s="8"/>
      <c r="F30" s="8"/>
      <c r="G30" s="15">
        <f>SUM(G26,G29)</f>
        <v>1990.00668</v>
      </c>
      <c r="H30" s="15">
        <f>SUM(H26,H29)</f>
        <v>86.974473000000017</v>
      </c>
    </row>
    <row r="31" spans="1:8" ht="15.75" x14ac:dyDescent="0.25">
      <c r="A31" s="5"/>
      <c r="B31" s="8"/>
      <c r="C31" s="8"/>
      <c r="D31" s="8"/>
      <c r="E31" s="8"/>
      <c r="F31" s="8"/>
      <c r="G31" s="11"/>
      <c r="H31" s="13"/>
    </row>
    <row r="32" spans="1:8" ht="15.75" x14ac:dyDescent="0.25">
      <c r="A32" s="5"/>
      <c r="B32" s="8"/>
      <c r="C32" s="8" t="s">
        <v>106</v>
      </c>
      <c r="D32" s="8"/>
      <c r="E32" s="8"/>
      <c r="F32" s="8"/>
      <c r="G32" s="11"/>
      <c r="H32" s="13"/>
    </row>
    <row r="33" spans="1:8" ht="15.75" x14ac:dyDescent="0.25">
      <c r="A33" s="5"/>
      <c r="B33" s="8"/>
      <c r="C33" s="8" t="s">
        <v>107</v>
      </c>
      <c r="D33" s="8"/>
      <c r="E33" s="8"/>
      <c r="F33" s="8"/>
      <c r="G33" s="11"/>
      <c r="H33" s="13"/>
    </row>
    <row r="34" spans="1:8" ht="15.75" x14ac:dyDescent="0.25">
      <c r="A34" s="16">
        <v>15</v>
      </c>
      <c r="B34" s="17" t="s">
        <v>237</v>
      </c>
      <c r="C34" s="17" t="s">
        <v>190</v>
      </c>
      <c r="D34" s="17" t="s">
        <v>18</v>
      </c>
      <c r="E34" s="17" t="s">
        <v>41</v>
      </c>
      <c r="F34" s="17">
        <v>8500</v>
      </c>
      <c r="G34" s="18">
        <v>104.23125</v>
      </c>
      <c r="H34" s="19">
        <v>4.555491</v>
      </c>
    </row>
    <row r="35" spans="1:8" ht="15.75" x14ac:dyDescent="0.25">
      <c r="A35" s="5"/>
      <c r="B35" s="8"/>
      <c r="C35" s="8" t="s">
        <v>102</v>
      </c>
      <c r="D35" s="8"/>
      <c r="E35" s="8"/>
      <c r="F35" s="8"/>
      <c r="G35" s="11">
        <f>SUM(G34:G34)</f>
        <v>104.23125</v>
      </c>
      <c r="H35" s="14">
        <f>SUM(H34:H34)</f>
        <v>4.555491</v>
      </c>
    </row>
    <row r="36" spans="1:8" ht="15.75" x14ac:dyDescent="0.25">
      <c r="A36" s="5"/>
      <c r="B36" s="8"/>
      <c r="C36" s="8"/>
      <c r="D36" s="8"/>
      <c r="E36" s="8"/>
      <c r="F36" s="8"/>
      <c r="G36" s="11"/>
      <c r="H36" s="13"/>
    </row>
    <row r="37" spans="1:8" ht="15.75" x14ac:dyDescent="0.25">
      <c r="A37" s="5"/>
      <c r="B37" s="8"/>
      <c r="C37" s="8" t="s">
        <v>113</v>
      </c>
      <c r="D37" s="8" t="s">
        <v>104</v>
      </c>
      <c r="E37" s="8" t="s">
        <v>104</v>
      </c>
      <c r="F37" s="8" t="s">
        <v>104</v>
      </c>
      <c r="G37" s="11" t="s">
        <v>104</v>
      </c>
      <c r="H37" s="13" t="s">
        <v>104</v>
      </c>
    </row>
    <row r="38" spans="1:8" ht="15.75" x14ac:dyDescent="0.25">
      <c r="A38" s="5"/>
      <c r="B38" s="8"/>
      <c r="C38" s="8" t="s">
        <v>102</v>
      </c>
      <c r="D38" s="8"/>
      <c r="E38" s="8"/>
      <c r="F38" s="8"/>
      <c r="G38" s="11">
        <f>SUM(G37:G37)</f>
        <v>0</v>
      </c>
      <c r="H38" s="14">
        <f>SUM(H37:H37)</f>
        <v>0</v>
      </c>
    </row>
    <row r="39" spans="1:8" ht="15.75" x14ac:dyDescent="0.25">
      <c r="A39" s="5"/>
      <c r="B39" s="8"/>
      <c r="C39" s="8" t="s">
        <v>105</v>
      </c>
      <c r="D39" s="8"/>
      <c r="E39" s="8"/>
      <c r="F39" s="8"/>
      <c r="G39" s="15">
        <f>SUM(G35,G38)</f>
        <v>104.23125</v>
      </c>
      <c r="H39" s="15">
        <f>SUM(H35,H38)</f>
        <v>4.555491</v>
      </c>
    </row>
    <row r="40" spans="1:8" ht="15.75" x14ac:dyDescent="0.25">
      <c r="A40" s="5"/>
      <c r="B40" s="8"/>
      <c r="C40" s="8"/>
      <c r="D40" s="8"/>
      <c r="E40" s="8"/>
      <c r="F40" s="8"/>
      <c r="G40" s="11"/>
      <c r="H40" s="13"/>
    </row>
    <row r="41" spans="1:8" ht="15.75" x14ac:dyDescent="0.25">
      <c r="A41" s="5"/>
      <c r="B41" s="8"/>
      <c r="C41" s="8" t="s">
        <v>114</v>
      </c>
      <c r="D41" s="8"/>
      <c r="E41" s="8"/>
      <c r="F41" s="8"/>
      <c r="G41" s="11"/>
      <c r="H41" s="13"/>
    </row>
    <row r="42" spans="1:8" ht="15.75" x14ac:dyDescent="0.25">
      <c r="A42" s="5"/>
      <c r="B42" s="8"/>
      <c r="C42" s="8" t="s">
        <v>115</v>
      </c>
      <c r="D42" s="8" t="s">
        <v>104</v>
      </c>
      <c r="E42" s="8" t="s">
        <v>104</v>
      </c>
      <c r="F42" s="8" t="s">
        <v>104</v>
      </c>
      <c r="G42" s="11" t="s">
        <v>104</v>
      </c>
      <c r="H42" s="13" t="s">
        <v>104</v>
      </c>
    </row>
    <row r="43" spans="1:8" ht="15.75" x14ac:dyDescent="0.25">
      <c r="A43" s="5"/>
      <c r="B43" s="8"/>
      <c r="C43" s="8" t="s">
        <v>102</v>
      </c>
      <c r="D43" s="8"/>
      <c r="E43" s="8"/>
      <c r="F43" s="8"/>
      <c r="G43" s="11">
        <f>SUM(G42:G42)</f>
        <v>0</v>
      </c>
      <c r="H43" s="14">
        <f>SUM(H42:H42)</f>
        <v>0</v>
      </c>
    </row>
    <row r="44" spans="1:8" ht="15.75" x14ac:dyDescent="0.25">
      <c r="A44" s="5"/>
      <c r="B44" s="8"/>
      <c r="C44" s="8"/>
      <c r="D44" s="8"/>
      <c r="E44" s="8"/>
      <c r="F44" s="8"/>
      <c r="G44" s="11"/>
      <c r="H44" s="13"/>
    </row>
    <row r="45" spans="1:8" ht="15.75" x14ac:dyDescent="0.25">
      <c r="A45" s="5"/>
      <c r="B45" s="8"/>
      <c r="C45" s="8" t="s">
        <v>119</v>
      </c>
      <c r="D45" s="8" t="s">
        <v>104</v>
      </c>
      <c r="E45" s="8" t="s">
        <v>104</v>
      </c>
      <c r="F45" s="8" t="s">
        <v>104</v>
      </c>
      <c r="G45" s="11" t="s">
        <v>104</v>
      </c>
      <c r="H45" s="13" t="s">
        <v>104</v>
      </c>
    </row>
    <row r="46" spans="1:8" ht="15.75" x14ac:dyDescent="0.25">
      <c r="A46" s="5"/>
      <c r="B46" s="8"/>
      <c r="C46" s="8" t="s">
        <v>102</v>
      </c>
      <c r="D46" s="8"/>
      <c r="E46" s="8"/>
      <c r="F46" s="8"/>
      <c r="G46" s="11">
        <f>SUM(G45:G45)</f>
        <v>0</v>
      </c>
      <c r="H46" s="14">
        <f>SUM(H45:H45)</f>
        <v>0</v>
      </c>
    </row>
    <row r="47" spans="1:8" ht="15.75" x14ac:dyDescent="0.25">
      <c r="A47" s="5"/>
      <c r="B47" s="8"/>
      <c r="C47" s="8"/>
      <c r="D47" s="8"/>
      <c r="E47" s="8"/>
      <c r="F47" s="8"/>
      <c r="G47" s="11"/>
      <c r="H47" s="13"/>
    </row>
    <row r="48" spans="1:8" ht="15.75" x14ac:dyDescent="0.25">
      <c r="A48" s="5"/>
      <c r="B48" s="8"/>
      <c r="C48" s="8" t="s">
        <v>120</v>
      </c>
      <c r="D48" s="8" t="s">
        <v>104</v>
      </c>
      <c r="E48" s="8" t="s">
        <v>104</v>
      </c>
      <c r="F48" s="8" t="s">
        <v>104</v>
      </c>
      <c r="G48" s="11" t="s">
        <v>104</v>
      </c>
      <c r="H48" s="13" t="s">
        <v>104</v>
      </c>
    </row>
    <row r="49" spans="1:8" ht="15.75" x14ac:dyDescent="0.25">
      <c r="A49" s="5"/>
      <c r="B49" s="8"/>
      <c r="C49" s="8" t="s">
        <v>102</v>
      </c>
      <c r="D49" s="8"/>
      <c r="E49" s="8"/>
      <c r="F49" s="8"/>
      <c r="G49" s="11">
        <f>SUM(G48:G48)</f>
        <v>0</v>
      </c>
      <c r="H49" s="14">
        <f>SUM(H48:H48)</f>
        <v>0</v>
      </c>
    </row>
    <row r="50" spans="1:8" ht="15.75" x14ac:dyDescent="0.25">
      <c r="A50" s="5"/>
      <c r="B50" s="8"/>
      <c r="C50" s="8" t="s">
        <v>105</v>
      </c>
      <c r="D50" s="8"/>
      <c r="E50" s="8"/>
      <c r="F50" s="8"/>
      <c r="G50" s="15">
        <f>SUM(G43,G46,G49)</f>
        <v>0</v>
      </c>
      <c r="H50" s="15">
        <f>SUM(H43,H46,H49)</f>
        <v>0</v>
      </c>
    </row>
    <row r="51" spans="1:8" ht="15.75" x14ac:dyDescent="0.25">
      <c r="A51" s="5"/>
      <c r="B51" s="8"/>
      <c r="C51" s="8"/>
      <c r="D51" s="8"/>
      <c r="E51" s="8"/>
      <c r="F51" s="8"/>
      <c r="G51" s="11"/>
      <c r="H51" s="13"/>
    </row>
    <row r="52" spans="1:8" ht="15.75" x14ac:dyDescent="0.25">
      <c r="A52" s="5"/>
      <c r="B52" s="8"/>
      <c r="C52" s="8" t="s">
        <v>121</v>
      </c>
      <c r="D52" s="8"/>
      <c r="E52" s="8"/>
      <c r="F52" s="8"/>
      <c r="G52" s="11"/>
      <c r="H52" s="13"/>
    </row>
    <row r="53" spans="1:8" ht="15.75" x14ac:dyDescent="0.25">
      <c r="A53" s="5"/>
      <c r="B53" s="8"/>
      <c r="C53" s="8" t="s">
        <v>122</v>
      </c>
      <c r="D53" s="8" t="s">
        <v>104</v>
      </c>
      <c r="E53" s="8" t="s">
        <v>104</v>
      </c>
      <c r="F53" s="8" t="s">
        <v>104</v>
      </c>
      <c r="G53" s="11" t="s">
        <v>104</v>
      </c>
      <c r="H53" s="13" t="s">
        <v>104</v>
      </c>
    </row>
    <row r="54" spans="1:8" ht="15.75" x14ac:dyDescent="0.25">
      <c r="A54" s="5"/>
      <c r="B54" s="8"/>
      <c r="C54" s="8" t="s">
        <v>102</v>
      </c>
      <c r="D54" s="8"/>
      <c r="E54" s="8"/>
      <c r="F54" s="8"/>
      <c r="G54" s="11">
        <f>SUM(G53:G53)</f>
        <v>0</v>
      </c>
      <c r="H54" s="14">
        <f>SUM(H53:H53)</f>
        <v>0</v>
      </c>
    </row>
    <row r="55" spans="1:8" ht="15.75" x14ac:dyDescent="0.25">
      <c r="A55" s="5"/>
      <c r="B55" s="8"/>
      <c r="C55" s="8" t="s">
        <v>105</v>
      </c>
      <c r="D55" s="8"/>
      <c r="E55" s="8"/>
      <c r="F55" s="8"/>
      <c r="G55" s="15">
        <f>SUM(G54)</f>
        <v>0</v>
      </c>
      <c r="H55" s="15">
        <f>SUM(H54)</f>
        <v>0</v>
      </c>
    </row>
    <row r="56" spans="1:8" ht="15.75" x14ac:dyDescent="0.25">
      <c r="A56" s="5"/>
      <c r="B56" s="8"/>
      <c r="C56" s="8"/>
      <c r="D56" s="8"/>
      <c r="E56" s="8"/>
      <c r="F56" s="8"/>
      <c r="G56" s="11"/>
      <c r="H56" s="13"/>
    </row>
    <row r="57" spans="1:8" ht="15.75" x14ac:dyDescent="0.25">
      <c r="A57" s="5"/>
      <c r="B57" s="8"/>
      <c r="C57" s="8" t="s">
        <v>123</v>
      </c>
      <c r="D57" s="8"/>
      <c r="E57" s="8"/>
      <c r="F57" s="8"/>
      <c r="G57" s="11"/>
      <c r="H57" s="13"/>
    </row>
    <row r="58" spans="1:8" ht="15.75" x14ac:dyDescent="0.25">
      <c r="A58" s="5"/>
      <c r="B58" s="8"/>
      <c r="C58" s="8" t="s">
        <v>124</v>
      </c>
      <c r="D58" s="8" t="s">
        <v>104</v>
      </c>
      <c r="E58" s="8" t="s">
        <v>104</v>
      </c>
      <c r="F58" s="8" t="s">
        <v>104</v>
      </c>
      <c r="G58" s="11" t="s">
        <v>104</v>
      </c>
      <c r="H58" s="13" t="s">
        <v>104</v>
      </c>
    </row>
    <row r="59" spans="1:8" ht="15.75" x14ac:dyDescent="0.25">
      <c r="A59" s="5"/>
      <c r="B59" s="8"/>
      <c r="C59" s="8" t="s">
        <v>102</v>
      </c>
      <c r="D59" s="8"/>
      <c r="E59" s="8"/>
      <c r="F59" s="8"/>
      <c r="G59" s="11">
        <f>SUM(G58:G58)</f>
        <v>0</v>
      </c>
      <c r="H59" s="14">
        <f>SUM(H58:H58)</f>
        <v>0</v>
      </c>
    </row>
    <row r="60" spans="1:8" ht="15.75" x14ac:dyDescent="0.25">
      <c r="A60" s="5"/>
      <c r="B60" s="8"/>
      <c r="C60" s="8"/>
      <c r="D60" s="8"/>
      <c r="E60" s="8"/>
      <c r="F60" s="8"/>
      <c r="G60" s="11"/>
      <c r="H60" s="13"/>
    </row>
    <row r="61" spans="1:8" ht="15.75" x14ac:dyDescent="0.25">
      <c r="A61" s="5"/>
      <c r="B61" s="8"/>
      <c r="C61" s="8" t="s">
        <v>125</v>
      </c>
      <c r="D61" s="8"/>
      <c r="E61" s="8"/>
      <c r="F61" s="8"/>
      <c r="G61" s="11"/>
      <c r="H61" s="13"/>
    </row>
    <row r="62" spans="1:8" ht="15.75" x14ac:dyDescent="0.25">
      <c r="A62" s="16">
        <v>16</v>
      </c>
      <c r="B62" s="17" t="s">
        <v>126</v>
      </c>
      <c r="C62" s="17" t="s">
        <v>127</v>
      </c>
      <c r="D62" s="17" t="s">
        <v>128</v>
      </c>
      <c r="E62" s="17" t="s">
        <v>18</v>
      </c>
      <c r="F62" s="17">
        <v>2581.5</v>
      </c>
      <c r="G62" s="18">
        <v>258.14999999999998</v>
      </c>
      <c r="H62" s="19">
        <v>11.282605999999999</v>
      </c>
    </row>
    <row r="63" spans="1:8" ht="15.75" x14ac:dyDescent="0.25">
      <c r="A63" s="5"/>
      <c r="B63" s="8"/>
      <c r="C63" s="8" t="s">
        <v>102</v>
      </c>
      <c r="D63" s="8"/>
      <c r="E63" s="8"/>
      <c r="F63" s="8"/>
      <c r="G63" s="11">
        <f>SUM(G62:G62)</f>
        <v>258.14999999999998</v>
      </c>
      <c r="H63" s="14">
        <f>SUM(H62:H62)</f>
        <v>11.282605999999999</v>
      </c>
    </row>
    <row r="64" spans="1:8" ht="15.75" x14ac:dyDescent="0.25">
      <c r="A64" s="5"/>
      <c r="B64" s="8"/>
      <c r="C64" s="8"/>
      <c r="D64" s="8"/>
      <c r="E64" s="8"/>
      <c r="F64" s="8"/>
      <c r="G64" s="11"/>
      <c r="H64" s="13"/>
    </row>
    <row r="65" spans="1:8" ht="15.75" x14ac:dyDescent="0.25">
      <c r="A65" s="5"/>
      <c r="B65" s="8"/>
      <c r="C65" s="8" t="s">
        <v>129</v>
      </c>
      <c r="D65" s="8"/>
      <c r="E65" s="8"/>
      <c r="F65" s="8"/>
      <c r="G65" s="11"/>
      <c r="H65" s="13"/>
    </row>
    <row r="66" spans="1:8" ht="15.75" x14ac:dyDescent="0.25">
      <c r="A66" s="16">
        <v>17</v>
      </c>
      <c r="B66" s="17" t="s">
        <v>128</v>
      </c>
      <c r="C66" s="17" t="s">
        <v>130</v>
      </c>
      <c r="D66" s="17" t="s">
        <v>128</v>
      </c>
      <c r="E66" s="17" t="s">
        <v>18</v>
      </c>
      <c r="F66" s="17">
        <v>0</v>
      </c>
      <c r="G66" s="18">
        <v>-64.352599999999995</v>
      </c>
      <c r="H66" s="19">
        <v>-2.81257</v>
      </c>
    </row>
    <row r="67" spans="1:8" ht="15.75" x14ac:dyDescent="0.25">
      <c r="A67" s="5"/>
      <c r="B67" s="8"/>
      <c r="C67" s="8" t="s">
        <v>102</v>
      </c>
      <c r="D67" s="8"/>
      <c r="E67" s="8"/>
      <c r="F67" s="8"/>
      <c r="G67" s="11">
        <f>SUM(G66:G66)</f>
        <v>-64.352599999999995</v>
      </c>
      <c r="H67" s="14">
        <f>SUM(H66:H66)</f>
        <v>-2.81257</v>
      </c>
    </row>
    <row r="68" spans="1:8" ht="15.75" x14ac:dyDescent="0.25">
      <c r="A68" s="5"/>
      <c r="B68" s="8"/>
      <c r="C68" s="8" t="s">
        <v>105</v>
      </c>
      <c r="D68" s="8"/>
      <c r="E68" s="8"/>
      <c r="F68" s="8"/>
      <c r="G68" s="15">
        <f>SUM(G59,G63,G67)</f>
        <v>193.79739999999998</v>
      </c>
      <c r="H68" s="15">
        <f>SUM(H59,H63,H67)</f>
        <v>8.4700360000000003</v>
      </c>
    </row>
    <row r="69" spans="1:8" ht="15.75" x14ac:dyDescent="0.25">
      <c r="A69" s="6"/>
      <c r="B69" s="9"/>
      <c r="C69" s="9" t="s">
        <v>131</v>
      </c>
      <c r="D69" s="9"/>
      <c r="E69" s="9"/>
      <c r="F69" s="9"/>
      <c r="G69" s="15">
        <f>SUM(G30,G39,G50,G55,G68)</f>
        <v>2288.0353299999997</v>
      </c>
      <c r="H69" s="15">
        <f>SUM(H30,H39,H50,H55,H68)</f>
        <v>100.00000000000003</v>
      </c>
    </row>
    <row r="70" spans="1:8" x14ac:dyDescent="0.25">
      <c r="G70" s="3"/>
    </row>
    <row r="71" spans="1:8" x14ac:dyDescent="0.25">
      <c r="C71" t="s">
        <v>479</v>
      </c>
      <c r="D71" t="s">
        <v>505</v>
      </c>
    </row>
    <row r="72" spans="1:8" ht="45" x14ac:dyDescent="0.25">
      <c r="C72" s="31" t="s">
        <v>463</v>
      </c>
      <c r="D72" s="31" t="s">
        <v>480</v>
      </c>
      <c r="E72" s="31" t="s">
        <v>481</v>
      </c>
      <c r="F72" s="31" t="s">
        <v>482</v>
      </c>
      <c r="G72" s="31" t="s">
        <v>483</v>
      </c>
    </row>
    <row r="73" spans="1:8" x14ac:dyDescent="0.25">
      <c r="C73" s="21"/>
      <c r="D73" s="21"/>
      <c r="E73" s="21"/>
      <c r="F73" s="21"/>
      <c r="G73" s="21"/>
    </row>
    <row r="74" spans="1:8" x14ac:dyDescent="0.25">
      <c r="C74" s="21" t="s">
        <v>506</v>
      </c>
      <c r="D74" s="21"/>
      <c r="E74" s="21"/>
      <c r="F74" s="21"/>
      <c r="G74" s="21"/>
    </row>
    <row r="75" spans="1:8" x14ac:dyDescent="0.25">
      <c r="C75" s="21" t="s">
        <v>507</v>
      </c>
      <c r="D75" s="21"/>
      <c r="E75" s="44"/>
      <c r="F75" s="44"/>
      <c r="G75" s="44"/>
    </row>
    <row r="76" spans="1:8" x14ac:dyDescent="0.25">
      <c r="C76" s="21" t="s">
        <v>484</v>
      </c>
      <c r="D76" s="41" t="s">
        <v>478</v>
      </c>
    </row>
    <row r="77" spans="1:8" x14ac:dyDescent="0.25">
      <c r="C77" s="21" t="s">
        <v>485</v>
      </c>
      <c r="D77" s="41" t="s">
        <v>478</v>
      </c>
    </row>
    <row r="78" spans="1:8" x14ac:dyDescent="0.25">
      <c r="C78" s="21" t="s">
        <v>486</v>
      </c>
      <c r="D78" s="41" t="s">
        <v>478</v>
      </c>
    </row>
    <row r="79" spans="1:8" x14ac:dyDescent="0.25">
      <c r="C79" s="21" t="s">
        <v>487</v>
      </c>
      <c r="D79" s="41" t="s">
        <v>478</v>
      </c>
    </row>
    <row r="80" spans="1:8" x14ac:dyDescent="0.25">
      <c r="C80" s="21" t="s">
        <v>488</v>
      </c>
      <c r="D80" s="41" t="s">
        <v>478</v>
      </c>
    </row>
    <row r="81" spans="3:7" x14ac:dyDescent="0.25">
      <c r="G81" s="3"/>
    </row>
    <row r="82" spans="3:7" x14ac:dyDescent="0.25">
      <c r="C82" t="s">
        <v>489</v>
      </c>
      <c r="D82" t="s">
        <v>505</v>
      </c>
      <c r="G82" s="3"/>
    </row>
    <row r="83" spans="3:7" ht="45" x14ac:dyDescent="0.25">
      <c r="C83" s="33" t="s">
        <v>463</v>
      </c>
      <c r="D83" s="31" t="s">
        <v>464</v>
      </c>
      <c r="E83" s="31" t="s">
        <v>465</v>
      </c>
      <c r="F83" s="31" t="s">
        <v>466</v>
      </c>
      <c r="G83" s="31" t="s">
        <v>467</v>
      </c>
    </row>
    <row r="84" spans="3:7" x14ac:dyDescent="0.25">
      <c r="C84" s="21" t="s">
        <v>477</v>
      </c>
      <c r="D84" s="21" t="s">
        <v>469</v>
      </c>
      <c r="E84" s="25">
        <v>1224.98</v>
      </c>
      <c r="F84" s="22">
        <v>1213.6500000000001</v>
      </c>
      <c r="G84" s="26">
        <v>23.72</v>
      </c>
    </row>
    <row r="85" spans="3:7" x14ac:dyDescent="0.25">
      <c r="C85" s="27" t="s">
        <v>471</v>
      </c>
      <c r="D85" s="28"/>
      <c r="E85" s="28"/>
      <c r="F85" s="28"/>
      <c r="G85" s="24">
        <v>4.6100000000000003</v>
      </c>
    </row>
    <row r="86" spans="3:7" ht="32.25" customHeight="1" x14ac:dyDescent="0.25">
      <c r="C86" s="34" t="s">
        <v>472</v>
      </c>
      <c r="D86" s="35"/>
      <c r="E86" s="35"/>
      <c r="F86" s="35"/>
      <c r="G86" s="36"/>
    </row>
    <row r="87" spans="3:7" x14ac:dyDescent="0.25">
      <c r="C87" s="32" t="s">
        <v>473</v>
      </c>
      <c r="D87" s="41" t="s">
        <v>478</v>
      </c>
    </row>
    <row r="88" spans="3:7" x14ac:dyDescent="0.25">
      <c r="C88" s="32" t="s">
        <v>490</v>
      </c>
      <c r="D88" s="41" t="s">
        <v>478</v>
      </c>
    </row>
    <row r="89" spans="3:7" x14ac:dyDescent="0.25">
      <c r="C89" s="32" t="s">
        <v>474</v>
      </c>
      <c r="D89" s="41" t="s">
        <v>478</v>
      </c>
    </row>
    <row r="90" spans="3:7" x14ac:dyDescent="0.25">
      <c r="C90" s="32" t="s">
        <v>475</v>
      </c>
      <c r="D90" s="41" t="s">
        <v>478</v>
      </c>
    </row>
    <row r="91" spans="3:7" x14ac:dyDescent="0.25">
      <c r="C91" s="32" t="s">
        <v>476</v>
      </c>
      <c r="D91" s="41" t="s">
        <v>478</v>
      </c>
    </row>
    <row r="93" spans="3:7" x14ac:dyDescent="0.25">
      <c r="C93" t="s">
        <v>491</v>
      </c>
      <c r="D93" t="s">
        <v>505</v>
      </c>
    </row>
    <row r="94" spans="3:7" ht="30" x14ac:dyDescent="0.25">
      <c r="C94" s="31" t="s">
        <v>492</v>
      </c>
      <c r="D94" s="31" t="s">
        <v>493</v>
      </c>
      <c r="E94" s="31" t="s">
        <v>494</v>
      </c>
      <c r="F94" s="31" t="s">
        <v>495</v>
      </c>
    </row>
    <row r="95" spans="3:7" x14ac:dyDescent="0.25">
      <c r="C95" s="21"/>
      <c r="D95" s="21"/>
      <c r="E95" s="21"/>
      <c r="F95" s="21"/>
    </row>
    <row r="96" spans="3:7" x14ac:dyDescent="0.25">
      <c r="C96" s="21" t="s">
        <v>496</v>
      </c>
      <c r="D96" s="37"/>
      <c r="E96" s="37"/>
      <c r="F96" s="37"/>
    </row>
    <row r="97" spans="3:7" x14ac:dyDescent="0.25">
      <c r="C97" s="32" t="s">
        <v>497</v>
      </c>
      <c r="D97" s="38"/>
      <c r="E97" s="39"/>
      <c r="F97" s="40"/>
    </row>
    <row r="98" spans="3:7" x14ac:dyDescent="0.25">
      <c r="C98" s="21" t="s">
        <v>498</v>
      </c>
      <c r="D98" s="41" t="s">
        <v>478</v>
      </c>
    </row>
    <row r="99" spans="3:7" x14ac:dyDescent="0.25">
      <c r="C99" s="21" t="s">
        <v>499</v>
      </c>
      <c r="D99" s="41" t="s">
        <v>478</v>
      </c>
    </row>
    <row r="100" spans="3:7" x14ac:dyDescent="0.25">
      <c r="C100" s="21" t="s">
        <v>500</v>
      </c>
      <c r="D100" s="41" t="s">
        <v>478</v>
      </c>
    </row>
    <row r="102" spans="3:7" x14ac:dyDescent="0.25">
      <c r="C102" t="s">
        <v>501</v>
      </c>
      <c r="D102" t="s">
        <v>505</v>
      </c>
    </row>
    <row r="103" spans="3:7" ht="45" x14ac:dyDescent="0.25">
      <c r="C103" s="31" t="s">
        <v>492</v>
      </c>
      <c r="D103" s="31" t="s">
        <v>502</v>
      </c>
      <c r="E103" s="31" t="s">
        <v>493</v>
      </c>
      <c r="F103" s="31" t="s">
        <v>494</v>
      </c>
      <c r="G103" s="31" t="s">
        <v>495</v>
      </c>
    </row>
    <row r="104" spans="3:7" x14ac:dyDescent="0.25">
      <c r="C104" s="21"/>
      <c r="D104" s="21"/>
      <c r="E104" s="21"/>
      <c r="F104" s="21"/>
      <c r="G104" s="21"/>
    </row>
    <row r="105" spans="3:7" x14ac:dyDescent="0.25">
      <c r="C105" s="21" t="s">
        <v>503</v>
      </c>
      <c r="D105" s="32"/>
      <c r="E105" s="32"/>
      <c r="F105" s="32"/>
      <c r="G105" s="32"/>
    </row>
    <row r="106" spans="3:7" x14ac:dyDescent="0.25">
      <c r="C106" s="21" t="s">
        <v>504</v>
      </c>
      <c r="D106" s="21"/>
      <c r="E106" s="21"/>
      <c r="F106" s="21"/>
      <c r="G106" s="21"/>
    </row>
    <row r="107" spans="3:7" x14ac:dyDescent="0.25">
      <c r="C107" s="21" t="s">
        <v>498</v>
      </c>
      <c r="D107" s="41" t="s">
        <v>478</v>
      </c>
    </row>
    <row r="108" spans="3:7" x14ac:dyDescent="0.25">
      <c r="C108" s="21" t="s">
        <v>499</v>
      </c>
      <c r="D108" s="41" t="s">
        <v>478</v>
      </c>
    </row>
    <row r="109" spans="3:7" x14ac:dyDescent="0.25">
      <c r="C109" s="21" t="s">
        <v>500</v>
      </c>
      <c r="D109" s="41" t="s">
        <v>478</v>
      </c>
    </row>
    <row r="110" spans="3:7" x14ac:dyDescent="0.25">
      <c r="G110" s="3"/>
    </row>
    <row r="111" spans="3:7" x14ac:dyDescent="0.25">
      <c r="C111" t="s">
        <v>132</v>
      </c>
      <c r="G111" s="3"/>
    </row>
    <row r="112" spans="3:7" x14ac:dyDescent="0.25">
      <c r="G112" s="3"/>
    </row>
    <row r="113" spans="2:7" x14ac:dyDescent="0.25">
      <c r="B113" t="s">
        <v>133</v>
      </c>
      <c r="C113" t="s">
        <v>134</v>
      </c>
      <c r="G113" s="3"/>
    </row>
    <row r="114" spans="2:7" x14ac:dyDescent="0.25">
      <c r="B114" t="s">
        <v>135</v>
      </c>
      <c r="C114" t="s">
        <v>136</v>
      </c>
      <c r="G114" s="3"/>
    </row>
    <row r="115" spans="2:7" x14ac:dyDescent="0.25">
      <c r="B115" t="s">
        <v>137</v>
      </c>
      <c r="C115" t="s">
        <v>138</v>
      </c>
      <c r="G115" s="3"/>
    </row>
    <row r="116" spans="2:7" x14ac:dyDescent="0.25">
      <c r="C116" t="s">
        <v>238</v>
      </c>
      <c r="G116" s="3"/>
    </row>
    <row r="117" spans="2:7" x14ac:dyDescent="0.25">
      <c r="C117" t="s">
        <v>239</v>
      </c>
      <c r="G117" s="3"/>
    </row>
    <row r="118" spans="2:7" x14ac:dyDescent="0.25">
      <c r="C118" t="s">
        <v>240</v>
      </c>
      <c r="G118" s="3"/>
    </row>
    <row r="119" spans="2:7" x14ac:dyDescent="0.25">
      <c r="C119" t="s">
        <v>241</v>
      </c>
      <c r="G119" s="3"/>
    </row>
    <row r="120" spans="2:7" x14ac:dyDescent="0.25">
      <c r="B120" t="s">
        <v>143</v>
      </c>
      <c r="C120" t="s">
        <v>144</v>
      </c>
      <c r="G120" s="3"/>
    </row>
    <row r="121" spans="2:7" x14ac:dyDescent="0.25">
      <c r="C121" t="s">
        <v>242</v>
      </c>
      <c r="G121" s="3"/>
    </row>
    <row r="122" spans="2:7" x14ac:dyDescent="0.25">
      <c r="C122" t="s">
        <v>243</v>
      </c>
      <c r="G122" s="3"/>
    </row>
    <row r="123" spans="2:7" x14ac:dyDescent="0.25">
      <c r="C123" t="s">
        <v>244</v>
      </c>
      <c r="G123" s="3"/>
    </row>
    <row r="124" spans="2:7" x14ac:dyDescent="0.25">
      <c r="C124" t="s">
        <v>245</v>
      </c>
      <c r="G124" s="3"/>
    </row>
    <row r="125" spans="2:7" x14ac:dyDescent="0.25">
      <c r="B125" t="s">
        <v>149</v>
      </c>
      <c r="C125" t="s">
        <v>150</v>
      </c>
      <c r="G125" s="3"/>
    </row>
    <row r="126" spans="2:7" x14ac:dyDescent="0.25">
      <c r="C126" t="s">
        <v>151</v>
      </c>
      <c r="G126" s="3"/>
    </row>
    <row r="127" spans="2:7" x14ac:dyDescent="0.25">
      <c r="B127" t="s">
        <v>152</v>
      </c>
      <c r="C127" t="s">
        <v>153</v>
      </c>
      <c r="G127" s="3"/>
    </row>
    <row r="128" spans="2:7" x14ac:dyDescent="0.25">
      <c r="B128" t="s">
        <v>154</v>
      </c>
      <c r="C128" t="s">
        <v>155</v>
      </c>
      <c r="G128" s="3"/>
    </row>
    <row r="129" spans="2:7" x14ac:dyDescent="0.25">
      <c r="B129" t="s">
        <v>156</v>
      </c>
      <c r="C129" t="s">
        <v>454</v>
      </c>
      <c r="G129" s="3"/>
    </row>
    <row r="130" spans="2:7" x14ac:dyDescent="0.25">
      <c r="B130" t="s">
        <v>157</v>
      </c>
      <c r="C130" t="s">
        <v>158</v>
      </c>
      <c r="G130" s="3"/>
    </row>
    <row r="131" spans="2:7" x14ac:dyDescent="0.25">
      <c r="G131" s="3"/>
    </row>
    <row r="132" spans="2:7" x14ac:dyDescent="0.25">
      <c r="G132" s="3"/>
    </row>
    <row r="133" spans="2:7" x14ac:dyDescent="0.25">
      <c r="G133" s="3"/>
    </row>
    <row r="134" spans="2:7" x14ac:dyDescent="0.25">
      <c r="G134" s="3"/>
    </row>
    <row r="135" spans="2:7" x14ac:dyDescent="0.25">
      <c r="G135" s="3"/>
    </row>
    <row r="136" spans="2:7" x14ac:dyDescent="0.25">
      <c r="G136" s="3"/>
    </row>
    <row r="137" spans="2:7" x14ac:dyDescent="0.25">
      <c r="G137" s="3"/>
    </row>
    <row r="138" spans="2:7" x14ac:dyDescent="0.25">
      <c r="G138" s="3"/>
    </row>
    <row r="139" spans="2:7" x14ac:dyDescent="0.25">
      <c r="G139" s="3"/>
    </row>
    <row r="140" spans="2:7" x14ac:dyDescent="0.25">
      <c r="G140" s="3"/>
    </row>
  </sheetData>
  <sheetProtection selectLockedCells="1"/>
  <mergeCells count="3">
    <mergeCell ref="C85:F85"/>
    <mergeCell ref="C86:G86"/>
    <mergeCell ref="D96:F9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94" zoomScale="70" zoomScaleNormal="70" workbookViewId="0">
      <selection activeCell="D133" sqref="D133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246</v>
      </c>
    </row>
    <row r="3" spans="1:8" x14ac:dyDescent="0.25">
      <c r="C3" t="s">
        <v>2</v>
      </c>
    </row>
    <row r="5" spans="1:8" x14ac:dyDescent="0.25">
      <c r="C5" t="s">
        <v>247</v>
      </c>
    </row>
    <row r="6" spans="1:8" x14ac:dyDescent="0.25">
      <c r="C6" t="s">
        <v>248</v>
      </c>
    </row>
    <row r="7" spans="1:8" x14ac:dyDescent="0.25">
      <c r="C7" t="s">
        <v>249</v>
      </c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10" t="s">
        <v>12</v>
      </c>
      <c r="H8" s="12" t="s">
        <v>13</v>
      </c>
    </row>
    <row r="9" spans="1:8" ht="15.75" x14ac:dyDescent="0.25">
      <c r="A9" s="5"/>
      <c r="B9" s="8"/>
      <c r="C9" s="8"/>
      <c r="D9" s="8"/>
      <c r="E9" s="8"/>
      <c r="F9" s="8"/>
      <c r="G9" s="11"/>
      <c r="H9" s="13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1"/>
      <c r="H11" s="13"/>
    </row>
    <row r="12" spans="1:8" ht="15.75" x14ac:dyDescent="0.25">
      <c r="A12" s="16">
        <v>1</v>
      </c>
      <c r="B12" s="17" t="s">
        <v>87</v>
      </c>
      <c r="C12" s="17" t="s">
        <v>88</v>
      </c>
      <c r="D12" s="17" t="s">
        <v>18</v>
      </c>
      <c r="E12" s="17" t="s">
        <v>89</v>
      </c>
      <c r="F12" s="17">
        <v>82000</v>
      </c>
      <c r="G12" s="18">
        <v>224.84399999999999</v>
      </c>
      <c r="H12" s="19">
        <v>8.5303489999999993</v>
      </c>
    </row>
    <row r="13" spans="1:8" ht="15.75" x14ac:dyDescent="0.25">
      <c r="A13" s="16">
        <v>2</v>
      </c>
      <c r="B13" s="17" t="s">
        <v>20</v>
      </c>
      <c r="C13" s="17" t="s">
        <v>21</v>
      </c>
      <c r="D13" s="17" t="s">
        <v>18</v>
      </c>
      <c r="E13" s="17" t="s">
        <v>22</v>
      </c>
      <c r="F13" s="17">
        <v>52500</v>
      </c>
      <c r="G13" s="18">
        <v>222.78375</v>
      </c>
      <c r="H13" s="19">
        <v>8.4521850000000001</v>
      </c>
    </row>
    <row r="14" spans="1:8" ht="15.75" x14ac:dyDescent="0.25">
      <c r="A14" s="16">
        <v>3</v>
      </c>
      <c r="B14" s="17" t="s">
        <v>57</v>
      </c>
      <c r="C14" s="17" t="s">
        <v>58</v>
      </c>
      <c r="D14" s="17" t="s">
        <v>18</v>
      </c>
      <c r="E14" s="17" t="s">
        <v>59</v>
      </c>
      <c r="F14" s="17">
        <v>39245</v>
      </c>
      <c r="G14" s="18">
        <v>209.92150000000001</v>
      </c>
      <c r="H14" s="19">
        <v>7.9642049999999998</v>
      </c>
    </row>
    <row r="15" spans="1:8" ht="15.75" x14ac:dyDescent="0.25">
      <c r="A15" s="16">
        <v>4</v>
      </c>
      <c r="B15" s="17" t="s">
        <v>95</v>
      </c>
      <c r="C15" s="17" t="s">
        <v>96</v>
      </c>
      <c r="D15" s="17" t="s">
        <v>18</v>
      </c>
      <c r="E15" s="17" t="s">
        <v>97</v>
      </c>
      <c r="F15" s="17">
        <v>139000</v>
      </c>
      <c r="G15" s="18">
        <v>205.303</v>
      </c>
      <c r="H15" s="19">
        <v>7.788983</v>
      </c>
    </row>
    <row r="16" spans="1:8" ht="15.75" x14ac:dyDescent="0.25">
      <c r="A16" s="16">
        <v>5</v>
      </c>
      <c r="B16" s="17" t="s">
        <v>98</v>
      </c>
      <c r="C16" s="17" t="s">
        <v>99</v>
      </c>
      <c r="D16" s="17" t="s">
        <v>18</v>
      </c>
      <c r="E16" s="17" t="s">
        <v>22</v>
      </c>
      <c r="F16" s="17">
        <v>29750</v>
      </c>
      <c r="G16" s="18">
        <v>197.16812999999999</v>
      </c>
      <c r="H16" s="19">
        <v>7.4803550000000003</v>
      </c>
    </row>
    <row r="17" spans="1:8" ht="15.75" x14ac:dyDescent="0.25">
      <c r="A17" s="16">
        <v>6</v>
      </c>
      <c r="B17" s="17" t="s">
        <v>31</v>
      </c>
      <c r="C17" s="17" t="s">
        <v>32</v>
      </c>
      <c r="D17" s="17" t="s">
        <v>18</v>
      </c>
      <c r="E17" s="17" t="s">
        <v>33</v>
      </c>
      <c r="F17" s="17">
        <v>20250</v>
      </c>
      <c r="G17" s="18">
        <v>191.24100000000001</v>
      </c>
      <c r="H17" s="19">
        <v>7.2554860000000003</v>
      </c>
    </row>
    <row r="18" spans="1:8" ht="15.75" x14ac:dyDescent="0.25">
      <c r="A18" s="16">
        <v>7</v>
      </c>
      <c r="B18" s="17" t="s">
        <v>29</v>
      </c>
      <c r="C18" s="17" t="s">
        <v>30</v>
      </c>
      <c r="D18" s="17" t="s">
        <v>18</v>
      </c>
      <c r="E18" s="17" t="s">
        <v>25</v>
      </c>
      <c r="F18" s="17">
        <v>9259</v>
      </c>
      <c r="G18" s="18">
        <v>145.06538</v>
      </c>
      <c r="H18" s="19">
        <v>5.5036300000000002</v>
      </c>
    </row>
    <row r="19" spans="1:8" ht="15.75" x14ac:dyDescent="0.25">
      <c r="A19" s="16">
        <v>8</v>
      </c>
      <c r="B19" s="17" t="s">
        <v>34</v>
      </c>
      <c r="C19" s="17" t="s">
        <v>35</v>
      </c>
      <c r="D19" s="17" t="s">
        <v>18</v>
      </c>
      <c r="E19" s="17" t="s">
        <v>36</v>
      </c>
      <c r="F19" s="17">
        <v>12480</v>
      </c>
      <c r="G19" s="18">
        <v>120.08256</v>
      </c>
      <c r="H19" s="19">
        <v>4.5558079999999999</v>
      </c>
    </row>
    <row r="20" spans="1:8" ht="15.75" x14ac:dyDescent="0.25">
      <c r="A20" s="16">
        <v>9</v>
      </c>
      <c r="B20" s="17" t="s">
        <v>74</v>
      </c>
      <c r="C20" s="17" t="s">
        <v>75</v>
      </c>
      <c r="D20" s="17" t="s">
        <v>18</v>
      </c>
      <c r="E20" s="17" t="s">
        <v>76</v>
      </c>
      <c r="F20" s="17">
        <v>96850</v>
      </c>
      <c r="G20" s="18">
        <v>110.07003</v>
      </c>
      <c r="H20" s="19">
        <v>4.1759430000000002</v>
      </c>
    </row>
    <row r="21" spans="1:8" ht="15.75" x14ac:dyDescent="0.25">
      <c r="A21" s="16">
        <v>10</v>
      </c>
      <c r="B21" s="17" t="s">
        <v>23</v>
      </c>
      <c r="C21" s="17" t="s">
        <v>24</v>
      </c>
      <c r="D21" s="17" t="s">
        <v>18</v>
      </c>
      <c r="E21" s="17" t="s">
        <v>25</v>
      </c>
      <c r="F21" s="17">
        <v>45000</v>
      </c>
      <c r="G21" s="18">
        <v>102.4425</v>
      </c>
      <c r="H21" s="19">
        <v>3.8865620000000001</v>
      </c>
    </row>
    <row r="22" spans="1:8" ht="15.75" x14ac:dyDescent="0.25">
      <c r="A22" s="16">
        <v>11</v>
      </c>
      <c r="B22" s="17" t="s">
        <v>44</v>
      </c>
      <c r="C22" s="17" t="s">
        <v>45</v>
      </c>
      <c r="D22" s="17" t="s">
        <v>18</v>
      </c>
      <c r="E22" s="17" t="s">
        <v>46</v>
      </c>
      <c r="F22" s="17">
        <v>14000</v>
      </c>
      <c r="G22" s="18">
        <v>94.899000000000001</v>
      </c>
      <c r="H22" s="19">
        <v>3.6003699999999998</v>
      </c>
    </row>
    <row r="23" spans="1:8" ht="15.75" x14ac:dyDescent="0.25">
      <c r="A23" s="16">
        <v>12</v>
      </c>
      <c r="B23" s="17" t="s">
        <v>52</v>
      </c>
      <c r="C23" s="17" t="s">
        <v>53</v>
      </c>
      <c r="D23" s="17" t="s">
        <v>18</v>
      </c>
      <c r="E23" s="17" t="s">
        <v>51</v>
      </c>
      <c r="F23" s="17">
        <v>20000</v>
      </c>
      <c r="G23" s="18">
        <v>81.44</v>
      </c>
      <c r="H23" s="19">
        <v>3.0897489999999999</v>
      </c>
    </row>
    <row r="24" spans="1:8" ht="15.75" x14ac:dyDescent="0.25">
      <c r="A24" s="16">
        <v>13</v>
      </c>
      <c r="B24" s="17" t="s">
        <v>234</v>
      </c>
      <c r="C24" s="17" t="s">
        <v>235</v>
      </c>
      <c r="D24" s="17" t="s">
        <v>18</v>
      </c>
      <c r="E24" s="17" t="s">
        <v>236</v>
      </c>
      <c r="F24" s="17">
        <v>48000</v>
      </c>
      <c r="G24" s="18">
        <v>76.775999999999996</v>
      </c>
      <c r="H24" s="19">
        <v>2.9128020000000001</v>
      </c>
    </row>
    <row r="25" spans="1:8" ht="15.75" x14ac:dyDescent="0.25">
      <c r="A25" s="16">
        <v>14</v>
      </c>
      <c r="B25" s="17" t="s">
        <v>70</v>
      </c>
      <c r="C25" s="17" t="s">
        <v>71</v>
      </c>
      <c r="D25" s="17" t="s">
        <v>18</v>
      </c>
      <c r="E25" s="17" t="s">
        <v>56</v>
      </c>
      <c r="F25" s="17">
        <v>37500</v>
      </c>
      <c r="G25" s="18">
        <v>73.8</v>
      </c>
      <c r="H25" s="19">
        <v>2.7998959999999999</v>
      </c>
    </row>
    <row r="26" spans="1:8" ht="15.75" x14ac:dyDescent="0.25">
      <c r="A26" s="16">
        <v>15</v>
      </c>
      <c r="B26" s="17" t="s">
        <v>42</v>
      </c>
      <c r="C26" s="17" t="s">
        <v>43</v>
      </c>
      <c r="D26" s="17" t="s">
        <v>18</v>
      </c>
      <c r="E26" s="17" t="s">
        <v>25</v>
      </c>
      <c r="F26" s="17">
        <v>6500</v>
      </c>
      <c r="G26" s="18">
        <v>69.169749999999993</v>
      </c>
      <c r="H26" s="19">
        <v>2.6242290000000001</v>
      </c>
    </row>
    <row r="27" spans="1:8" ht="15.75" x14ac:dyDescent="0.25">
      <c r="A27" s="16">
        <v>16</v>
      </c>
      <c r="B27" s="17" t="s">
        <v>49</v>
      </c>
      <c r="C27" s="17" t="s">
        <v>50</v>
      </c>
      <c r="D27" s="17" t="s">
        <v>18</v>
      </c>
      <c r="E27" s="17" t="s">
        <v>51</v>
      </c>
      <c r="F27" s="17">
        <v>6600</v>
      </c>
      <c r="G27" s="18">
        <v>61.558199999999999</v>
      </c>
      <c r="H27" s="19">
        <v>2.3354539999999999</v>
      </c>
    </row>
    <row r="28" spans="1:8" ht="15.75" x14ac:dyDescent="0.25">
      <c r="A28" s="16">
        <v>17</v>
      </c>
      <c r="B28" s="17" t="s">
        <v>26</v>
      </c>
      <c r="C28" s="17" t="s">
        <v>27</v>
      </c>
      <c r="D28" s="17" t="s">
        <v>18</v>
      </c>
      <c r="E28" s="17" t="s">
        <v>28</v>
      </c>
      <c r="F28" s="17">
        <v>5000</v>
      </c>
      <c r="G28" s="18">
        <v>61.337499999999999</v>
      </c>
      <c r="H28" s="19">
        <v>2.3270810000000002</v>
      </c>
    </row>
    <row r="29" spans="1:8" ht="15.75" x14ac:dyDescent="0.25">
      <c r="A29" s="16">
        <v>18</v>
      </c>
      <c r="B29" s="17" t="s">
        <v>82</v>
      </c>
      <c r="C29" s="17" t="s">
        <v>83</v>
      </c>
      <c r="D29" s="17" t="s">
        <v>18</v>
      </c>
      <c r="E29" s="17" t="s">
        <v>22</v>
      </c>
      <c r="F29" s="17">
        <v>138000</v>
      </c>
      <c r="G29" s="18">
        <v>58.512</v>
      </c>
      <c r="H29" s="19">
        <v>2.2198850000000001</v>
      </c>
    </row>
    <row r="30" spans="1:8" ht="15.75" x14ac:dyDescent="0.25">
      <c r="A30" s="16">
        <v>19</v>
      </c>
      <c r="B30" s="17" t="s">
        <v>90</v>
      </c>
      <c r="C30" s="17" t="s">
        <v>91</v>
      </c>
      <c r="D30" s="17" t="s">
        <v>18</v>
      </c>
      <c r="E30" s="17" t="s">
        <v>92</v>
      </c>
      <c r="F30" s="17">
        <v>66000</v>
      </c>
      <c r="G30" s="18">
        <v>58.377000000000002</v>
      </c>
      <c r="H30" s="19">
        <v>2.214763</v>
      </c>
    </row>
    <row r="31" spans="1:8" ht="15.75" x14ac:dyDescent="0.25">
      <c r="A31" s="16">
        <v>20</v>
      </c>
      <c r="B31" s="17" t="s">
        <v>166</v>
      </c>
      <c r="C31" s="17" t="s">
        <v>167</v>
      </c>
      <c r="D31" s="17" t="s">
        <v>18</v>
      </c>
      <c r="E31" s="17" t="s">
        <v>33</v>
      </c>
      <c r="F31" s="17">
        <v>5700</v>
      </c>
      <c r="G31" s="18">
        <v>58.234050000000003</v>
      </c>
      <c r="H31" s="19">
        <v>2.2093400000000001</v>
      </c>
    </row>
    <row r="32" spans="1:8" ht="15.75" x14ac:dyDescent="0.25">
      <c r="A32" s="16">
        <v>21</v>
      </c>
      <c r="B32" s="17" t="s">
        <v>65</v>
      </c>
      <c r="C32" s="17" t="s">
        <v>66</v>
      </c>
      <c r="D32" s="17" t="s">
        <v>18</v>
      </c>
      <c r="E32" s="17" t="s">
        <v>67</v>
      </c>
      <c r="F32" s="17">
        <v>120000</v>
      </c>
      <c r="G32" s="18">
        <v>54.36</v>
      </c>
      <c r="H32" s="19">
        <v>2.0623619999999998</v>
      </c>
    </row>
    <row r="33" spans="1:8" ht="15.75" x14ac:dyDescent="0.25">
      <c r="A33" s="16">
        <v>22</v>
      </c>
      <c r="B33" s="17" t="s">
        <v>93</v>
      </c>
      <c r="C33" s="17" t="s">
        <v>94</v>
      </c>
      <c r="D33" s="17" t="s">
        <v>18</v>
      </c>
      <c r="E33" s="17" t="s">
        <v>56</v>
      </c>
      <c r="F33" s="17">
        <v>169375</v>
      </c>
      <c r="G33" s="18">
        <v>31.50375</v>
      </c>
      <c r="H33" s="19">
        <v>1.1952199999999999</v>
      </c>
    </row>
    <row r="34" spans="1:8" ht="15.75" x14ac:dyDescent="0.25">
      <c r="A34" s="16">
        <v>23</v>
      </c>
      <c r="B34" s="17" t="s">
        <v>250</v>
      </c>
      <c r="C34" s="17" t="s">
        <v>251</v>
      </c>
      <c r="D34" s="17" t="s">
        <v>18</v>
      </c>
      <c r="E34" s="17" t="s">
        <v>86</v>
      </c>
      <c r="F34" s="17">
        <v>1300</v>
      </c>
      <c r="G34" s="18">
        <v>25.236899999999999</v>
      </c>
      <c r="H34" s="19">
        <v>0.95746200000000004</v>
      </c>
    </row>
    <row r="35" spans="1:8" ht="15.75" x14ac:dyDescent="0.25">
      <c r="A35" s="16">
        <v>24</v>
      </c>
      <c r="B35" s="17" t="s">
        <v>84</v>
      </c>
      <c r="C35" s="17" t="s">
        <v>85</v>
      </c>
      <c r="D35" s="17" t="s">
        <v>18</v>
      </c>
      <c r="E35" s="17" t="s">
        <v>86</v>
      </c>
      <c r="F35" s="17">
        <v>450</v>
      </c>
      <c r="G35" s="18">
        <v>21.588069999999998</v>
      </c>
      <c r="H35" s="19">
        <v>0.81902900000000001</v>
      </c>
    </row>
    <row r="36" spans="1:8" ht="15.75" x14ac:dyDescent="0.25">
      <c r="A36" s="16">
        <v>25</v>
      </c>
      <c r="B36" s="17" t="s">
        <v>252</v>
      </c>
      <c r="C36" s="17" t="s">
        <v>253</v>
      </c>
      <c r="D36" s="17" t="s">
        <v>18</v>
      </c>
      <c r="E36" s="17" t="s">
        <v>86</v>
      </c>
      <c r="F36" s="17">
        <v>7374</v>
      </c>
      <c r="G36" s="18">
        <v>20.92004</v>
      </c>
      <c r="H36" s="19">
        <v>0.79368499999999997</v>
      </c>
    </row>
    <row r="37" spans="1:8" ht="15.75" x14ac:dyDescent="0.25">
      <c r="A37" s="16">
        <v>26</v>
      </c>
      <c r="B37" s="17" t="s">
        <v>171</v>
      </c>
      <c r="C37" s="17" t="s">
        <v>172</v>
      </c>
      <c r="D37" s="17" t="s">
        <v>18</v>
      </c>
      <c r="E37" s="17" t="s">
        <v>56</v>
      </c>
      <c r="F37" s="17">
        <v>700</v>
      </c>
      <c r="G37" s="18">
        <v>17.869949999999999</v>
      </c>
      <c r="H37" s="19">
        <v>0.67796699999999999</v>
      </c>
    </row>
    <row r="38" spans="1:8" ht="15.75" x14ac:dyDescent="0.25">
      <c r="A38" s="5"/>
      <c r="B38" s="8"/>
      <c r="C38" s="8" t="s">
        <v>102</v>
      </c>
      <c r="D38" s="8"/>
      <c r="E38" s="8"/>
      <c r="F38" s="8"/>
      <c r="G38" s="11">
        <f>SUM(G12:G37)</f>
        <v>2594.5040599999998</v>
      </c>
      <c r="H38" s="14">
        <f>SUM(H12:H37)</f>
        <v>98.432800000000015</v>
      </c>
    </row>
    <row r="39" spans="1:8" ht="15.75" x14ac:dyDescent="0.25">
      <c r="A39" s="5"/>
      <c r="B39" s="8"/>
      <c r="C39" s="8"/>
      <c r="D39" s="8"/>
      <c r="E39" s="8"/>
      <c r="F39" s="8"/>
      <c r="G39" s="11"/>
      <c r="H39" s="13"/>
    </row>
    <row r="40" spans="1:8" ht="15.75" x14ac:dyDescent="0.25">
      <c r="A40" s="5"/>
      <c r="B40" s="8"/>
      <c r="C40" s="8" t="s">
        <v>103</v>
      </c>
      <c r="D40" s="8" t="s">
        <v>104</v>
      </c>
      <c r="E40" s="8" t="s">
        <v>104</v>
      </c>
      <c r="F40" s="8" t="s">
        <v>104</v>
      </c>
      <c r="G40" s="11" t="s">
        <v>104</v>
      </c>
      <c r="H40" s="13" t="s">
        <v>104</v>
      </c>
    </row>
    <row r="41" spans="1:8" ht="15.75" x14ac:dyDescent="0.25">
      <c r="A41" s="5"/>
      <c r="B41" s="8"/>
      <c r="C41" s="8" t="s">
        <v>102</v>
      </c>
      <c r="D41" s="8"/>
      <c r="E41" s="8"/>
      <c r="F41" s="8"/>
      <c r="G41" s="11">
        <f>SUM(G40:G40)</f>
        <v>0</v>
      </c>
      <c r="H41" s="14">
        <f>SUM(H40:H40)</f>
        <v>0</v>
      </c>
    </row>
    <row r="42" spans="1:8" ht="15.75" x14ac:dyDescent="0.25">
      <c r="A42" s="5"/>
      <c r="B42" s="8"/>
      <c r="C42" s="8" t="s">
        <v>105</v>
      </c>
      <c r="D42" s="8"/>
      <c r="E42" s="8"/>
      <c r="F42" s="8"/>
      <c r="G42" s="15">
        <f>SUM(G38,G41)</f>
        <v>2594.5040599999998</v>
      </c>
      <c r="H42" s="15">
        <f>SUM(H38,H41)</f>
        <v>98.432800000000015</v>
      </c>
    </row>
    <row r="43" spans="1:8" ht="15.75" x14ac:dyDescent="0.25">
      <c r="A43" s="5"/>
      <c r="B43" s="8"/>
      <c r="C43" s="8"/>
      <c r="D43" s="8"/>
      <c r="E43" s="8"/>
      <c r="F43" s="8"/>
      <c r="G43" s="11"/>
      <c r="H43" s="13"/>
    </row>
    <row r="44" spans="1:8" ht="15.75" x14ac:dyDescent="0.25">
      <c r="A44" s="5"/>
      <c r="B44" s="8"/>
      <c r="C44" s="8" t="s">
        <v>106</v>
      </c>
      <c r="D44" s="8"/>
      <c r="E44" s="8"/>
      <c r="F44" s="8"/>
      <c r="G44" s="11"/>
      <c r="H44" s="13"/>
    </row>
    <row r="45" spans="1:8" ht="15.75" x14ac:dyDescent="0.25">
      <c r="A45" s="5"/>
      <c r="B45" s="8"/>
      <c r="C45" s="8" t="s">
        <v>107</v>
      </c>
      <c r="D45" s="8"/>
      <c r="E45" s="8"/>
      <c r="F45" s="8"/>
      <c r="G45" s="11"/>
      <c r="H45" s="13"/>
    </row>
    <row r="46" spans="1:8" ht="15.75" x14ac:dyDescent="0.25">
      <c r="A46" s="16">
        <v>27</v>
      </c>
      <c r="B46" s="17" t="s">
        <v>108</v>
      </c>
      <c r="C46" s="17" t="s">
        <v>109</v>
      </c>
      <c r="D46" s="17" t="s">
        <v>18</v>
      </c>
      <c r="E46" s="17" t="s">
        <v>110</v>
      </c>
      <c r="F46" s="17">
        <v>1250</v>
      </c>
      <c r="G46" s="18">
        <v>27.014379999999999</v>
      </c>
      <c r="H46" s="19">
        <v>1.0248969999999999</v>
      </c>
    </row>
    <row r="47" spans="1:8" ht="15.75" x14ac:dyDescent="0.25">
      <c r="A47" s="5"/>
      <c r="B47" s="8"/>
      <c r="C47" s="8" t="s">
        <v>102</v>
      </c>
      <c r="D47" s="8"/>
      <c r="E47" s="8"/>
      <c r="F47" s="8"/>
      <c r="G47" s="11">
        <f>SUM(G46:G46)</f>
        <v>27.014379999999999</v>
      </c>
      <c r="H47" s="14">
        <f>SUM(H46:H46)</f>
        <v>1.0248969999999999</v>
      </c>
    </row>
    <row r="48" spans="1:8" ht="15.75" x14ac:dyDescent="0.25">
      <c r="A48" s="5"/>
      <c r="B48" s="8"/>
      <c r="C48" s="8"/>
      <c r="D48" s="8"/>
      <c r="E48" s="8"/>
      <c r="F48" s="8"/>
      <c r="G48" s="11"/>
      <c r="H48" s="13"/>
    </row>
    <row r="49" spans="1:8" ht="15.75" x14ac:dyDescent="0.25">
      <c r="A49" s="5"/>
      <c r="B49" s="8"/>
      <c r="C49" s="8" t="s">
        <v>113</v>
      </c>
      <c r="D49" s="8" t="s">
        <v>104</v>
      </c>
      <c r="E49" s="8" t="s">
        <v>104</v>
      </c>
      <c r="F49" s="8" t="s">
        <v>104</v>
      </c>
      <c r="G49" s="11" t="s">
        <v>104</v>
      </c>
      <c r="H49" s="13" t="s">
        <v>104</v>
      </c>
    </row>
    <row r="50" spans="1:8" ht="15.75" x14ac:dyDescent="0.25">
      <c r="A50" s="5"/>
      <c r="B50" s="8"/>
      <c r="C50" s="8" t="s">
        <v>102</v>
      </c>
      <c r="D50" s="8"/>
      <c r="E50" s="8"/>
      <c r="F50" s="8"/>
      <c r="G50" s="11">
        <f>SUM(G49:G49)</f>
        <v>0</v>
      </c>
      <c r="H50" s="14">
        <f>SUM(H49:H49)</f>
        <v>0</v>
      </c>
    </row>
    <row r="51" spans="1:8" ht="15.75" x14ac:dyDescent="0.25">
      <c r="A51" s="5"/>
      <c r="B51" s="8"/>
      <c r="C51" s="8" t="s">
        <v>105</v>
      </c>
      <c r="D51" s="8"/>
      <c r="E51" s="8"/>
      <c r="F51" s="8"/>
      <c r="G51" s="15">
        <f>SUM(G47,G50)</f>
        <v>27.014379999999999</v>
      </c>
      <c r="H51" s="15">
        <f>SUM(H47,H50)</f>
        <v>1.0248969999999999</v>
      </c>
    </row>
    <row r="52" spans="1:8" ht="15.75" x14ac:dyDescent="0.25">
      <c r="A52" s="5"/>
      <c r="B52" s="8"/>
      <c r="C52" s="8"/>
      <c r="D52" s="8"/>
      <c r="E52" s="8"/>
      <c r="F52" s="8"/>
      <c r="G52" s="11"/>
      <c r="H52" s="13"/>
    </row>
    <row r="53" spans="1:8" ht="15.75" x14ac:dyDescent="0.25">
      <c r="A53" s="5"/>
      <c r="B53" s="8"/>
      <c r="C53" s="8" t="s">
        <v>114</v>
      </c>
      <c r="D53" s="8"/>
      <c r="E53" s="8"/>
      <c r="F53" s="8"/>
      <c r="G53" s="11"/>
      <c r="H53" s="13"/>
    </row>
    <row r="54" spans="1:8" ht="15.75" x14ac:dyDescent="0.25">
      <c r="A54" s="5"/>
      <c r="B54" s="8"/>
      <c r="C54" s="8" t="s">
        <v>115</v>
      </c>
      <c r="D54" s="8" t="s">
        <v>104</v>
      </c>
      <c r="E54" s="8" t="s">
        <v>104</v>
      </c>
      <c r="F54" s="8" t="s">
        <v>104</v>
      </c>
      <c r="G54" s="11" t="s">
        <v>104</v>
      </c>
      <c r="H54" s="13" t="s">
        <v>104</v>
      </c>
    </row>
    <row r="55" spans="1:8" ht="15.75" x14ac:dyDescent="0.25">
      <c r="A55" s="5"/>
      <c r="B55" s="8"/>
      <c r="C55" s="8" t="s">
        <v>102</v>
      </c>
      <c r="D55" s="8"/>
      <c r="E55" s="8"/>
      <c r="F55" s="8"/>
      <c r="G55" s="11">
        <f>SUM(G54:G54)</f>
        <v>0</v>
      </c>
      <c r="H55" s="14">
        <f>SUM(H54:H54)</f>
        <v>0</v>
      </c>
    </row>
    <row r="56" spans="1:8" ht="15.75" x14ac:dyDescent="0.25">
      <c r="A56" s="5"/>
      <c r="B56" s="8"/>
      <c r="C56" s="8"/>
      <c r="D56" s="8"/>
      <c r="E56" s="8"/>
      <c r="F56" s="8"/>
      <c r="G56" s="11"/>
      <c r="H56" s="13"/>
    </row>
    <row r="57" spans="1:8" ht="15.75" x14ac:dyDescent="0.25">
      <c r="A57" s="5"/>
      <c r="B57" s="8"/>
      <c r="C57" s="8" t="s">
        <v>119</v>
      </c>
      <c r="D57" s="8" t="s">
        <v>104</v>
      </c>
      <c r="E57" s="8" t="s">
        <v>104</v>
      </c>
      <c r="F57" s="8" t="s">
        <v>104</v>
      </c>
      <c r="G57" s="11" t="s">
        <v>104</v>
      </c>
      <c r="H57" s="13" t="s">
        <v>104</v>
      </c>
    </row>
    <row r="58" spans="1:8" ht="15.75" x14ac:dyDescent="0.25">
      <c r="A58" s="5"/>
      <c r="B58" s="8"/>
      <c r="C58" s="8" t="s">
        <v>102</v>
      </c>
      <c r="D58" s="8"/>
      <c r="E58" s="8"/>
      <c r="F58" s="8"/>
      <c r="G58" s="11">
        <f>SUM(G57:G57)</f>
        <v>0</v>
      </c>
      <c r="H58" s="14">
        <f>SUM(H57:H57)</f>
        <v>0</v>
      </c>
    </row>
    <row r="59" spans="1:8" ht="15.75" x14ac:dyDescent="0.25">
      <c r="A59" s="5"/>
      <c r="B59" s="8"/>
      <c r="C59" s="8"/>
      <c r="D59" s="8"/>
      <c r="E59" s="8"/>
      <c r="F59" s="8"/>
      <c r="G59" s="11"/>
      <c r="H59" s="13"/>
    </row>
    <row r="60" spans="1:8" ht="15.75" x14ac:dyDescent="0.25">
      <c r="A60" s="5"/>
      <c r="B60" s="8"/>
      <c r="C60" s="8" t="s">
        <v>120</v>
      </c>
      <c r="D60" s="8" t="s">
        <v>104</v>
      </c>
      <c r="E60" s="8" t="s">
        <v>104</v>
      </c>
      <c r="F60" s="8" t="s">
        <v>104</v>
      </c>
      <c r="G60" s="11" t="s">
        <v>104</v>
      </c>
      <c r="H60" s="13" t="s">
        <v>104</v>
      </c>
    </row>
    <row r="61" spans="1:8" ht="15.75" x14ac:dyDescent="0.25">
      <c r="A61" s="5"/>
      <c r="B61" s="8"/>
      <c r="C61" s="8" t="s">
        <v>102</v>
      </c>
      <c r="D61" s="8"/>
      <c r="E61" s="8"/>
      <c r="F61" s="8"/>
      <c r="G61" s="11">
        <f>SUM(G60:G60)</f>
        <v>0</v>
      </c>
      <c r="H61" s="14">
        <f>SUM(H60:H60)</f>
        <v>0</v>
      </c>
    </row>
    <row r="62" spans="1:8" ht="15.75" x14ac:dyDescent="0.25">
      <c r="A62" s="5"/>
      <c r="B62" s="8"/>
      <c r="C62" s="8" t="s">
        <v>105</v>
      </c>
      <c r="D62" s="8"/>
      <c r="E62" s="8"/>
      <c r="F62" s="8"/>
      <c r="G62" s="15">
        <f>SUM(G55,G58,G61)</f>
        <v>0</v>
      </c>
      <c r="H62" s="15">
        <f>SUM(H55,H58,H61)</f>
        <v>0</v>
      </c>
    </row>
    <row r="63" spans="1:8" ht="15.75" x14ac:dyDescent="0.25">
      <c r="A63" s="5"/>
      <c r="B63" s="8"/>
      <c r="C63" s="8"/>
      <c r="D63" s="8"/>
      <c r="E63" s="8"/>
      <c r="F63" s="8"/>
      <c r="G63" s="11"/>
      <c r="H63" s="13"/>
    </row>
    <row r="64" spans="1:8" ht="15.75" x14ac:dyDescent="0.25">
      <c r="A64" s="5"/>
      <c r="B64" s="8"/>
      <c r="C64" s="8" t="s">
        <v>121</v>
      </c>
      <c r="D64" s="8"/>
      <c r="E64" s="8"/>
      <c r="F64" s="8"/>
      <c r="G64" s="11"/>
      <c r="H64" s="13"/>
    </row>
    <row r="65" spans="1:8" ht="15.75" x14ac:dyDescent="0.25">
      <c r="A65" s="5"/>
      <c r="B65" s="8"/>
      <c r="C65" s="8" t="s">
        <v>122</v>
      </c>
      <c r="D65" s="8" t="s">
        <v>104</v>
      </c>
      <c r="E65" s="8" t="s">
        <v>104</v>
      </c>
      <c r="F65" s="8" t="s">
        <v>104</v>
      </c>
      <c r="G65" s="11" t="s">
        <v>104</v>
      </c>
      <c r="H65" s="13" t="s">
        <v>104</v>
      </c>
    </row>
    <row r="66" spans="1:8" ht="15.75" x14ac:dyDescent="0.25">
      <c r="A66" s="5"/>
      <c r="B66" s="8"/>
      <c r="C66" s="8" t="s">
        <v>102</v>
      </c>
      <c r="D66" s="8"/>
      <c r="E66" s="8"/>
      <c r="F66" s="8"/>
      <c r="G66" s="11">
        <f>SUM(G65:G65)</f>
        <v>0</v>
      </c>
      <c r="H66" s="14">
        <f>SUM(H65:H65)</f>
        <v>0</v>
      </c>
    </row>
    <row r="67" spans="1:8" ht="15.75" x14ac:dyDescent="0.25">
      <c r="A67" s="5"/>
      <c r="B67" s="8"/>
      <c r="C67" s="8" t="s">
        <v>105</v>
      </c>
      <c r="D67" s="8"/>
      <c r="E67" s="8"/>
      <c r="F67" s="8"/>
      <c r="G67" s="15">
        <f>SUM(G66)</f>
        <v>0</v>
      </c>
      <c r="H67" s="15">
        <f>SUM(H66)</f>
        <v>0</v>
      </c>
    </row>
    <row r="68" spans="1:8" ht="15.75" x14ac:dyDescent="0.25">
      <c r="A68" s="5"/>
      <c r="B68" s="8"/>
      <c r="C68" s="8"/>
      <c r="D68" s="8"/>
      <c r="E68" s="8"/>
      <c r="F68" s="8"/>
      <c r="G68" s="11"/>
      <c r="H68" s="13"/>
    </row>
    <row r="69" spans="1:8" ht="15.75" x14ac:dyDescent="0.25">
      <c r="A69" s="5"/>
      <c r="B69" s="8"/>
      <c r="C69" s="8" t="s">
        <v>123</v>
      </c>
      <c r="D69" s="8"/>
      <c r="E69" s="8"/>
      <c r="F69" s="8"/>
      <c r="G69" s="11"/>
      <c r="H69" s="13"/>
    </row>
    <row r="70" spans="1:8" ht="15.75" x14ac:dyDescent="0.25">
      <c r="A70" s="5"/>
      <c r="B70" s="8"/>
      <c r="C70" s="8" t="s">
        <v>124</v>
      </c>
      <c r="D70" s="8" t="s">
        <v>104</v>
      </c>
      <c r="E70" s="8" t="s">
        <v>104</v>
      </c>
      <c r="F70" s="8" t="s">
        <v>104</v>
      </c>
      <c r="G70" s="11" t="s">
        <v>104</v>
      </c>
      <c r="H70" s="13" t="s">
        <v>104</v>
      </c>
    </row>
    <row r="71" spans="1:8" ht="15.75" x14ac:dyDescent="0.25">
      <c r="A71" s="5"/>
      <c r="B71" s="8"/>
      <c r="C71" s="8" t="s">
        <v>102</v>
      </c>
      <c r="D71" s="8"/>
      <c r="E71" s="8"/>
      <c r="F71" s="8"/>
      <c r="G71" s="11">
        <f>SUM(G70:G70)</f>
        <v>0</v>
      </c>
      <c r="H71" s="14">
        <f>SUM(H70:H70)</f>
        <v>0</v>
      </c>
    </row>
    <row r="72" spans="1:8" ht="15.75" x14ac:dyDescent="0.25">
      <c r="A72" s="5"/>
      <c r="B72" s="8"/>
      <c r="C72" s="8"/>
      <c r="D72" s="8"/>
      <c r="E72" s="8"/>
      <c r="F72" s="8"/>
      <c r="G72" s="11"/>
      <c r="H72" s="13"/>
    </row>
    <row r="73" spans="1:8" ht="15.75" x14ac:dyDescent="0.25">
      <c r="A73" s="5"/>
      <c r="B73" s="8"/>
      <c r="C73" s="8" t="s">
        <v>125</v>
      </c>
      <c r="D73" s="8"/>
      <c r="E73" s="8"/>
      <c r="F73" s="8"/>
      <c r="G73" s="11"/>
      <c r="H73" s="13"/>
    </row>
    <row r="74" spans="1:8" ht="15.75" x14ac:dyDescent="0.25">
      <c r="A74" s="16">
        <v>28</v>
      </c>
      <c r="B74" s="17" t="s">
        <v>126</v>
      </c>
      <c r="C74" s="17" t="s">
        <v>127</v>
      </c>
      <c r="D74" s="17" t="s">
        <v>128</v>
      </c>
      <c r="E74" s="17" t="s">
        <v>18</v>
      </c>
      <c r="F74" s="17">
        <v>1651.9</v>
      </c>
      <c r="G74" s="18">
        <v>165.19</v>
      </c>
      <c r="H74" s="19">
        <v>6.2671380000000001</v>
      </c>
    </row>
    <row r="75" spans="1:8" ht="15.75" x14ac:dyDescent="0.25">
      <c r="A75" s="5"/>
      <c r="B75" s="8"/>
      <c r="C75" s="8" t="s">
        <v>102</v>
      </c>
      <c r="D75" s="8"/>
      <c r="E75" s="8"/>
      <c r="F75" s="8"/>
      <c r="G75" s="11">
        <f>SUM(G74:G74)</f>
        <v>165.19</v>
      </c>
      <c r="H75" s="14">
        <f>SUM(H74:H74)</f>
        <v>6.2671380000000001</v>
      </c>
    </row>
    <row r="76" spans="1:8" ht="15.75" x14ac:dyDescent="0.25">
      <c r="A76" s="5"/>
      <c r="B76" s="8"/>
      <c r="C76" s="8"/>
      <c r="D76" s="8"/>
      <c r="E76" s="8"/>
      <c r="F76" s="8"/>
      <c r="G76" s="11"/>
      <c r="H76" s="13"/>
    </row>
    <row r="77" spans="1:8" ht="15.75" x14ac:dyDescent="0.25">
      <c r="A77" s="5"/>
      <c r="B77" s="8"/>
      <c r="C77" s="8" t="s">
        <v>129</v>
      </c>
      <c r="D77" s="8"/>
      <c r="E77" s="8"/>
      <c r="F77" s="8"/>
      <c r="G77" s="11"/>
      <c r="H77" s="13"/>
    </row>
    <row r="78" spans="1:8" ht="15.75" x14ac:dyDescent="0.25">
      <c r="A78" s="16">
        <v>29</v>
      </c>
      <c r="B78" s="17" t="s">
        <v>128</v>
      </c>
      <c r="C78" s="17" t="s">
        <v>130</v>
      </c>
      <c r="D78" s="17" t="s">
        <v>128</v>
      </c>
      <c r="E78" s="17" t="s">
        <v>18</v>
      </c>
      <c r="F78" s="17">
        <v>0</v>
      </c>
      <c r="G78" s="18">
        <v>-150.89590000000001</v>
      </c>
      <c r="H78" s="19">
        <v>-5.7248340000000004</v>
      </c>
    </row>
    <row r="79" spans="1:8" ht="15.75" x14ac:dyDescent="0.25">
      <c r="A79" s="5"/>
      <c r="B79" s="8"/>
      <c r="C79" s="8" t="s">
        <v>102</v>
      </c>
      <c r="D79" s="8"/>
      <c r="E79" s="8"/>
      <c r="F79" s="8"/>
      <c r="G79" s="11">
        <f>SUM(G78:G78)</f>
        <v>-150.89590000000001</v>
      </c>
      <c r="H79" s="14">
        <f>SUM(H78:H78)</f>
        <v>-5.7248340000000004</v>
      </c>
    </row>
    <row r="80" spans="1:8" ht="15.75" x14ac:dyDescent="0.25">
      <c r="A80" s="5"/>
      <c r="B80" s="8"/>
      <c r="C80" s="8" t="s">
        <v>105</v>
      </c>
      <c r="D80" s="8"/>
      <c r="E80" s="8"/>
      <c r="F80" s="8"/>
      <c r="G80" s="15">
        <f>SUM(G71,G75,G79)</f>
        <v>14.294099999999986</v>
      </c>
      <c r="H80" s="15">
        <f>SUM(H71,H75,H79)</f>
        <v>0.54230399999999968</v>
      </c>
    </row>
    <row r="81" spans="1:8" ht="15.75" x14ac:dyDescent="0.25">
      <c r="A81" s="6"/>
      <c r="B81" s="9"/>
      <c r="C81" s="9" t="s">
        <v>131</v>
      </c>
      <c r="D81" s="9"/>
      <c r="E81" s="9"/>
      <c r="F81" s="9"/>
      <c r="G81" s="15">
        <f>SUM(G42,G51,G62,G67,G80)</f>
        <v>2635.8125399999999</v>
      </c>
      <c r="H81" s="15">
        <f>SUM(H42,H51,H62,H67,H80)</f>
        <v>100.00000100000001</v>
      </c>
    </row>
    <row r="82" spans="1:8" x14ac:dyDescent="0.25">
      <c r="G82" s="3"/>
    </row>
    <row r="83" spans="1:8" x14ac:dyDescent="0.25">
      <c r="C83" t="s">
        <v>479</v>
      </c>
      <c r="D83" t="s">
        <v>505</v>
      </c>
    </row>
    <row r="84" spans="1:8" ht="45" x14ac:dyDescent="0.25">
      <c r="C84" s="31" t="s">
        <v>463</v>
      </c>
      <c r="D84" s="31" t="s">
        <v>480</v>
      </c>
      <c r="E84" s="31" t="s">
        <v>481</v>
      </c>
      <c r="F84" s="31" t="s">
        <v>482</v>
      </c>
      <c r="G84" s="31" t="s">
        <v>483</v>
      </c>
    </row>
    <row r="85" spans="1:8" x14ac:dyDescent="0.25">
      <c r="C85" s="21" t="s">
        <v>470</v>
      </c>
      <c r="D85" s="21" t="s">
        <v>469</v>
      </c>
      <c r="E85" s="25">
        <v>2021.2</v>
      </c>
      <c r="F85" s="22">
        <v>2107.9499999999998</v>
      </c>
      <c r="G85" s="26">
        <v>6.05</v>
      </c>
    </row>
    <row r="86" spans="1:8" x14ac:dyDescent="0.25">
      <c r="C86" s="21" t="s">
        <v>506</v>
      </c>
      <c r="D86" s="21"/>
      <c r="E86" s="21"/>
      <c r="F86" s="21"/>
      <c r="G86" s="21">
        <v>1</v>
      </c>
    </row>
    <row r="87" spans="1:8" x14ac:dyDescent="0.25">
      <c r="C87" s="21" t="s">
        <v>507</v>
      </c>
      <c r="D87" s="21"/>
      <c r="E87" s="44"/>
      <c r="F87" s="44"/>
      <c r="G87" s="44"/>
    </row>
    <row r="88" spans="1:8" x14ac:dyDescent="0.25">
      <c r="C88" s="21" t="s">
        <v>484</v>
      </c>
      <c r="D88" s="41" t="s">
        <v>478</v>
      </c>
    </row>
    <row r="89" spans="1:8" x14ac:dyDescent="0.25">
      <c r="C89" s="21" t="s">
        <v>485</v>
      </c>
      <c r="D89" s="41" t="s">
        <v>478</v>
      </c>
    </row>
    <row r="90" spans="1:8" x14ac:dyDescent="0.25">
      <c r="C90" s="21" t="s">
        <v>486</v>
      </c>
      <c r="D90" s="41" t="s">
        <v>478</v>
      </c>
    </row>
    <row r="91" spans="1:8" x14ac:dyDescent="0.25">
      <c r="C91" s="21" t="s">
        <v>487</v>
      </c>
      <c r="D91" s="41" t="s">
        <v>478</v>
      </c>
    </row>
    <row r="92" spans="1:8" x14ac:dyDescent="0.25">
      <c r="C92" s="21" t="s">
        <v>488</v>
      </c>
      <c r="D92" s="41" t="s">
        <v>478</v>
      </c>
    </row>
    <row r="93" spans="1:8" x14ac:dyDescent="0.25">
      <c r="G93" s="3"/>
    </row>
    <row r="94" spans="1:8" x14ac:dyDescent="0.25">
      <c r="C94" t="s">
        <v>489</v>
      </c>
      <c r="D94" t="s">
        <v>505</v>
      </c>
      <c r="G94" s="3"/>
    </row>
    <row r="95" spans="1:8" ht="45" x14ac:dyDescent="0.25">
      <c r="C95" s="33" t="s">
        <v>463</v>
      </c>
      <c r="D95" s="31" t="s">
        <v>464</v>
      </c>
      <c r="E95" s="31" t="s">
        <v>465</v>
      </c>
      <c r="F95" s="31" t="s">
        <v>466</v>
      </c>
      <c r="G95" s="31" t="s">
        <v>467</v>
      </c>
    </row>
    <row r="96" spans="1:8" x14ac:dyDescent="0.25">
      <c r="C96" s="21"/>
      <c r="D96" s="21"/>
      <c r="E96" s="25"/>
      <c r="F96" s="22"/>
      <c r="G96" s="24"/>
    </row>
    <row r="97" spans="3:7" x14ac:dyDescent="0.25">
      <c r="C97" s="27" t="s">
        <v>471</v>
      </c>
      <c r="D97" s="28"/>
      <c r="E97" s="28"/>
      <c r="F97" s="28"/>
      <c r="G97" s="24"/>
    </row>
    <row r="98" spans="3:7" ht="32.25" customHeight="1" x14ac:dyDescent="0.25">
      <c r="C98" s="34" t="s">
        <v>472</v>
      </c>
      <c r="D98" s="35"/>
      <c r="E98" s="35"/>
      <c r="F98" s="35"/>
      <c r="G98" s="36"/>
    </row>
    <row r="99" spans="3:7" x14ac:dyDescent="0.25">
      <c r="C99" s="32" t="s">
        <v>473</v>
      </c>
      <c r="D99" s="41" t="s">
        <v>478</v>
      </c>
    </row>
    <row r="100" spans="3:7" x14ac:dyDescent="0.25">
      <c r="C100" s="32" t="s">
        <v>490</v>
      </c>
      <c r="D100" s="41" t="s">
        <v>478</v>
      </c>
    </row>
    <row r="101" spans="3:7" x14ac:dyDescent="0.25">
      <c r="C101" s="32" t="s">
        <v>474</v>
      </c>
      <c r="D101" s="41" t="s">
        <v>478</v>
      </c>
    </row>
    <row r="102" spans="3:7" x14ac:dyDescent="0.25">
      <c r="C102" s="32" t="s">
        <v>475</v>
      </c>
      <c r="D102" s="41" t="s">
        <v>478</v>
      </c>
    </row>
    <row r="103" spans="3:7" x14ac:dyDescent="0.25">
      <c r="C103" s="32" t="s">
        <v>476</v>
      </c>
      <c r="D103" s="41" t="s">
        <v>478</v>
      </c>
    </row>
    <row r="105" spans="3:7" x14ac:dyDescent="0.25">
      <c r="C105" t="s">
        <v>491</v>
      </c>
      <c r="D105" t="s">
        <v>505</v>
      </c>
    </row>
    <row r="106" spans="3:7" ht="30" x14ac:dyDescent="0.25">
      <c r="C106" s="31" t="s">
        <v>492</v>
      </c>
      <c r="D106" s="31" t="s">
        <v>493</v>
      </c>
      <c r="E106" s="31" t="s">
        <v>494</v>
      </c>
      <c r="F106" s="31" t="s">
        <v>495</v>
      </c>
    </row>
    <row r="107" spans="3:7" x14ac:dyDescent="0.25">
      <c r="C107" s="21"/>
      <c r="D107" s="21"/>
      <c r="E107" s="21"/>
      <c r="F107" s="21"/>
    </row>
    <row r="108" spans="3:7" x14ac:dyDescent="0.25">
      <c r="C108" s="21" t="s">
        <v>496</v>
      </c>
      <c r="D108" s="37"/>
      <c r="E108" s="37"/>
      <c r="F108" s="37"/>
    </row>
    <row r="109" spans="3:7" x14ac:dyDescent="0.25">
      <c r="C109" s="32" t="s">
        <v>497</v>
      </c>
      <c r="D109" s="38"/>
      <c r="E109" s="39"/>
      <c r="F109" s="40"/>
    </row>
    <row r="110" spans="3:7" x14ac:dyDescent="0.25">
      <c r="C110" s="21" t="s">
        <v>498</v>
      </c>
      <c r="D110" s="41" t="s">
        <v>478</v>
      </c>
    </row>
    <row r="111" spans="3:7" x14ac:dyDescent="0.25">
      <c r="C111" s="21" t="s">
        <v>499</v>
      </c>
      <c r="D111" s="41" t="s">
        <v>478</v>
      </c>
    </row>
    <row r="112" spans="3:7" x14ac:dyDescent="0.25">
      <c r="C112" s="21" t="s">
        <v>500</v>
      </c>
      <c r="D112" s="41" t="s">
        <v>478</v>
      </c>
    </row>
    <row r="114" spans="2:7" x14ac:dyDescent="0.25">
      <c r="C114" t="s">
        <v>501</v>
      </c>
      <c r="D114" t="s">
        <v>505</v>
      </c>
    </row>
    <row r="115" spans="2:7" ht="45" x14ac:dyDescent="0.25">
      <c r="C115" s="31" t="s">
        <v>492</v>
      </c>
      <c r="D115" s="31" t="s">
        <v>502</v>
      </c>
      <c r="E115" s="31" t="s">
        <v>493</v>
      </c>
      <c r="F115" s="31" t="s">
        <v>494</v>
      </c>
      <c r="G115" s="31" t="s">
        <v>495</v>
      </c>
    </row>
    <row r="116" spans="2:7" x14ac:dyDescent="0.25">
      <c r="C116" s="21"/>
      <c r="D116" s="21"/>
      <c r="E116" s="21"/>
      <c r="F116" s="21"/>
      <c r="G116" s="21"/>
    </row>
    <row r="117" spans="2:7" x14ac:dyDescent="0.25">
      <c r="C117" s="21" t="s">
        <v>503</v>
      </c>
      <c r="D117" s="32"/>
      <c r="E117" s="32"/>
      <c r="F117" s="32"/>
      <c r="G117" s="32"/>
    </row>
    <row r="118" spans="2:7" x14ac:dyDescent="0.25">
      <c r="C118" s="21" t="s">
        <v>504</v>
      </c>
      <c r="D118" s="21"/>
      <c r="E118" s="21"/>
      <c r="F118" s="21"/>
      <c r="G118" s="21"/>
    </row>
    <row r="119" spans="2:7" x14ac:dyDescent="0.25">
      <c r="C119" s="21" t="s">
        <v>498</v>
      </c>
      <c r="D119" s="41" t="s">
        <v>478</v>
      </c>
    </row>
    <row r="120" spans="2:7" x14ac:dyDescent="0.25">
      <c r="C120" s="21" t="s">
        <v>499</v>
      </c>
      <c r="D120" s="41" t="s">
        <v>478</v>
      </c>
    </row>
    <row r="121" spans="2:7" x14ac:dyDescent="0.25">
      <c r="C121" s="21" t="s">
        <v>500</v>
      </c>
      <c r="D121" s="41" t="s">
        <v>478</v>
      </c>
    </row>
    <row r="122" spans="2:7" x14ac:dyDescent="0.25">
      <c r="G122" s="3"/>
    </row>
    <row r="123" spans="2:7" x14ac:dyDescent="0.25">
      <c r="C123" t="s">
        <v>132</v>
      </c>
      <c r="G123" s="3"/>
    </row>
    <row r="124" spans="2:7" x14ac:dyDescent="0.25">
      <c r="G124" s="3"/>
    </row>
    <row r="125" spans="2:7" x14ac:dyDescent="0.25">
      <c r="B125" t="s">
        <v>133</v>
      </c>
      <c r="C125" t="s">
        <v>134</v>
      </c>
      <c r="G125" s="3"/>
    </row>
    <row r="126" spans="2:7" x14ac:dyDescent="0.25">
      <c r="B126" t="s">
        <v>135</v>
      </c>
      <c r="C126" t="s">
        <v>136</v>
      </c>
      <c r="G126" s="3"/>
    </row>
    <row r="127" spans="2:7" x14ac:dyDescent="0.25">
      <c r="B127" t="s">
        <v>137</v>
      </c>
      <c r="C127" t="s">
        <v>138</v>
      </c>
      <c r="G127" s="3"/>
    </row>
    <row r="128" spans="2:7" x14ac:dyDescent="0.25">
      <c r="C128" t="s">
        <v>254</v>
      </c>
      <c r="G128" s="3"/>
    </row>
    <row r="129" spans="2:7" x14ac:dyDescent="0.25">
      <c r="C129" t="s">
        <v>255</v>
      </c>
      <c r="G129" s="3"/>
    </row>
    <row r="130" spans="2:7" x14ac:dyDescent="0.25">
      <c r="C130" t="s">
        <v>256</v>
      </c>
      <c r="G130" s="3"/>
    </row>
    <row r="131" spans="2:7" x14ac:dyDescent="0.25">
      <c r="C131" t="s">
        <v>257</v>
      </c>
      <c r="G131" s="3"/>
    </row>
    <row r="132" spans="2:7" x14ac:dyDescent="0.25">
      <c r="B132" t="s">
        <v>143</v>
      </c>
      <c r="C132" t="s">
        <v>144</v>
      </c>
      <c r="G132" s="3"/>
    </row>
    <row r="133" spans="2:7" x14ac:dyDescent="0.25">
      <c r="C133" t="s">
        <v>258</v>
      </c>
      <c r="G133" s="3"/>
    </row>
    <row r="134" spans="2:7" x14ac:dyDescent="0.25">
      <c r="C134" t="s">
        <v>259</v>
      </c>
      <c r="G134" s="3"/>
    </row>
    <row r="135" spans="2:7" x14ac:dyDescent="0.25">
      <c r="C135" t="s">
        <v>260</v>
      </c>
      <c r="G135" s="3"/>
    </row>
    <row r="136" spans="2:7" x14ac:dyDescent="0.25">
      <c r="C136" t="s">
        <v>261</v>
      </c>
      <c r="G136" s="3"/>
    </row>
    <row r="137" spans="2:7" x14ac:dyDescent="0.25">
      <c r="B137" t="s">
        <v>149</v>
      </c>
      <c r="C137" t="s">
        <v>150</v>
      </c>
      <c r="G137" s="3"/>
    </row>
    <row r="138" spans="2:7" x14ac:dyDescent="0.25">
      <c r="C138" t="s">
        <v>151</v>
      </c>
      <c r="G138" s="3"/>
    </row>
    <row r="139" spans="2:7" x14ac:dyDescent="0.25">
      <c r="B139" t="s">
        <v>152</v>
      </c>
      <c r="C139" t="s">
        <v>153</v>
      </c>
      <c r="G139" s="3"/>
    </row>
    <row r="140" spans="2:7" x14ac:dyDescent="0.25">
      <c r="B140" t="s">
        <v>154</v>
      </c>
      <c r="C140" t="s">
        <v>155</v>
      </c>
      <c r="G140" s="3"/>
    </row>
    <row r="141" spans="2:7" x14ac:dyDescent="0.25">
      <c r="B141" t="s">
        <v>156</v>
      </c>
      <c r="C141" t="s">
        <v>455</v>
      </c>
    </row>
    <row r="142" spans="2:7" x14ac:dyDescent="0.25">
      <c r="B142" t="s">
        <v>157</v>
      </c>
      <c r="C142" t="s">
        <v>158</v>
      </c>
    </row>
  </sheetData>
  <sheetProtection selectLockedCells="1"/>
  <mergeCells count="3">
    <mergeCell ref="C97:F97"/>
    <mergeCell ref="C98:G98"/>
    <mergeCell ref="D108:F10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76" zoomScale="55" zoomScaleNormal="55" workbookViewId="0">
      <selection activeCell="E119" sqref="E119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262</v>
      </c>
    </row>
    <row r="3" spans="1:8" x14ac:dyDescent="0.25">
      <c r="C3" t="s">
        <v>2</v>
      </c>
    </row>
    <row r="5" spans="1:8" x14ac:dyDescent="0.25">
      <c r="C5" t="s">
        <v>263</v>
      </c>
    </row>
    <row r="6" spans="1:8" x14ac:dyDescent="0.25">
      <c r="C6" t="s">
        <v>264</v>
      </c>
    </row>
    <row r="7" spans="1:8" x14ac:dyDescent="0.25">
      <c r="C7" t="s">
        <v>265</v>
      </c>
    </row>
    <row r="8" spans="1:8" x14ac:dyDescent="0.25">
      <c r="C8" t="s">
        <v>266</v>
      </c>
    </row>
    <row r="9" spans="1:8" ht="15.75" x14ac:dyDescent="0.25">
      <c r="A9" s="4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10" t="s">
        <v>12</v>
      </c>
      <c r="H9" s="12" t="s">
        <v>13</v>
      </c>
    </row>
    <row r="10" spans="1:8" ht="15.75" x14ac:dyDescent="0.25">
      <c r="A10" s="5"/>
      <c r="B10" s="8"/>
      <c r="C10" s="8"/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14</v>
      </c>
      <c r="D11" s="8"/>
      <c r="E11" s="8"/>
      <c r="F11" s="8"/>
      <c r="G11" s="11"/>
      <c r="H11" s="13"/>
    </row>
    <row r="12" spans="1:8" ht="15.75" x14ac:dyDescent="0.25">
      <c r="A12" s="5"/>
      <c r="B12" s="8"/>
      <c r="C12" s="8" t="s">
        <v>15</v>
      </c>
      <c r="D12" s="8"/>
      <c r="E12" s="8"/>
      <c r="F12" s="8"/>
      <c r="G12" s="11"/>
      <c r="H12" s="13"/>
    </row>
    <row r="13" spans="1:8" ht="15.75" x14ac:dyDescent="0.25">
      <c r="A13" s="16">
        <v>1</v>
      </c>
      <c r="B13" s="17" t="s">
        <v>16</v>
      </c>
      <c r="C13" s="17" t="s">
        <v>17</v>
      </c>
      <c r="D13" s="17" t="s">
        <v>18</v>
      </c>
      <c r="E13" s="17" t="s">
        <v>19</v>
      </c>
      <c r="F13" s="17">
        <v>60500</v>
      </c>
      <c r="G13" s="18">
        <v>131.04300000000001</v>
      </c>
      <c r="H13" s="19">
        <v>8.8225730000000002</v>
      </c>
    </row>
    <row r="14" spans="1:8" ht="15.75" x14ac:dyDescent="0.25">
      <c r="A14" s="16">
        <v>2</v>
      </c>
      <c r="B14" s="17" t="s">
        <v>52</v>
      </c>
      <c r="C14" s="17" t="s">
        <v>53</v>
      </c>
      <c r="D14" s="17" t="s">
        <v>18</v>
      </c>
      <c r="E14" s="17" t="s">
        <v>51</v>
      </c>
      <c r="F14" s="17">
        <v>32000</v>
      </c>
      <c r="G14" s="18">
        <v>130.304</v>
      </c>
      <c r="H14" s="19">
        <v>8.7728190000000001</v>
      </c>
    </row>
    <row r="15" spans="1:8" ht="15.75" x14ac:dyDescent="0.25">
      <c r="A15" s="16">
        <v>3</v>
      </c>
      <c r="B15" s="17" t="s">
        <v>87</v>
      </c>
      <c r="C15" s="17" t="s">
        <v>88</v>
      </c>
      <c r="D15" s="17" t="s">
        <v>18</v>
      </c>
      <c r="E15" s="17" t="s">
        <v>89</v>
      </c>
      <c r="F15" s="17">
        <v>45000</v>
      </c>
      <c r="G15" s="18">
        <v>123.39</v>
      </c>
      <c r="H15" s="19">
        <v>8.3073289999999993</v>
      </c>
    </row>
    <row r="16" spans="1:8" ht="15.75" x14ac:dyDescent="0.25">
      <c r="A16" s="16">
        <v>4</v>
      </c>
      <c r="B16" s="17" t="s">
        <v>57</v>
      </c>
      <c r="C16" s="17" t="s">
        <v>58</v>
      </c>
      <c r="D16" s="17" t="s">
        <v>18</v>
      </c>
      <c r="E16" s="17" t="s">
        <v>59</v>
      </c>
      <c r="F16" s="17">
        <v>22100</v>
      </c>
      <c r="G16" s="18">
        <v>118.2129</v>
      </c>
      <c r="H16" s="19">
        <v>7.9587770000000004</v>
      </c>
    </row>
    <row r="17" spans="1:8" ht="15.75" x14ac:dyDescent="0.25">
      <c r="A17" s="16">
        <v>5</v>
      </c>
      <c r="B17" s="17" t="s">
        <v>20</v>
      </c>
      <c r="C17" s="17" t="s">
        <v>21</v>
      </c>
      <c r="D17" s="17" t="s">
        <v>18</v>
      </c>
      <c r="E17" s="17" t="s">
        <v>22</v>
      </c>
      <c r="F17" s="17">
        <v>27000</v>
      </c>
      <c r="G17" s="18">
        <v>114.5745</v>
      </c>
      <c r="H17" s="19">
        <v>7.7138179999999998</v>
      </c>
    </row>
    <row r="18" spans="1:8" ht="15.75" x14ac:dyDescent="0.25">
      <c r="A18" s="16">
        <v>6</v>
      </c>
      <c r="B18" s="17" t="s">
        <v>54</v>
      </c>
      <c r="C18" s="17" t="s">
        <v>55</v>
      </c>
      <c r="D18" s="17" t="s">
        <v>18</v>
      </c>
      <c r="E18" s="17" t="s">
        <v>56</v>
      </c>
      <c r="F18" s="17">
        <v>19000</v>
      </c>
      <c r="G18" s="18">
        <v>114.27549999999999</v>
      </c>
      <c r="H18" s="19">
        <v>7.6936879999999999</v>
      </c>
    </row>
    <row r="19" spans="1:8" ht="15.75" x14ac:dyDescent="0.25">
      <c r="A19" s="16">
        <v>7</v>
      </c>
      <c r="B19" s="17" t="s">
        <v>98</v>
      </c>
      <c r="C19" s="17" t="s">
        <v>99</v>
      </c>
      <c r="D19" s="17" t="s">
        <v>18</v>
      </c>
      <c r="E19" s="17" t="s">
        <v>22</v>
      </c>
      <c r="F19" s="17">
        <v>16150</v>
      </c>
      <c r="G19" s="18">
        <v>107.03413</v>
      </c>
      <c r="H19" s="19">
        <v>7.2061570000000001</v>
      </c>
    </row>
    <row r="20" spans="1:8" ht="15.75" x14ac:dyDescent="0.25">
      <c r="A20" s="16">
        <v>8</v>
      </c>
      <c r="B20" s="17" t="s">
        <v>23</v>
      </c>
      <c r="C20" s="17" t="s">
        <v>24</v>
      </c>
      <c r="D20" s="17" t="s">
        <v>18</v>
      </c>
      <c r="E20" s="17" t="s">
        <v>25</v>
      </c>
      <c r="F20" s="17">
        <v>45000</v>
      </c>
      <c r="G20" s="18">
        <v>102.4425</v>
      </c>
      <c r="H20" s="19">
        <v>6.8970219999999998</v>
      </c>
    </row>
    <row r="21" spans="1:8" ht="15.75" x14ac:dyDescent="0.25">
      <c r="A21" s="16">
        <v>9</v>
      </c>
      <c r="B21" s="17" t="s">
        <v>166</v>
      </c>
      <c r="C21" s="17" t="s">
        <v>167</v>
      </c>
      <c r="D21" s="17" t="s">
        <v>18</v>
      </c>
      <c r="E21" s="17" t="s">
        <v>33</v>
      </c>
      <c r="F21" s="17">
        <v>7390</v>
      </c>
      <c r="G21" s="18">
        <v>75.499930000000006</v>
      </c>
      <c r="H21" s="19">
        <v>5.0830929999999999</v>
      </c>
    </row>
    <row r="22" spans="1:8" ht="15.75" x14ac:dyDescent="0.25">
      <c r="A22" s="16">
        <v>10</v>
      </c>
      <c r="B22" s="17" t="s">
        <v>95</v>
      </c>
      <c r="C22" s="17" t="s">
        <v>96</v>
      </c>
      <c r="D22" s="17" t="s">
        <v>18</v>
      </c>
      <c r="E22" s="17" t="s">
        <v>97</v>
      </c>
      <c r="F22" s="17">
        <v>42000</v>
      </c>
      <c r="G22" s="18">
        <v>62.033999999999999</v>
      </c>
      <c r="H22" s="19">
        <v>4.176488</v>
      </c>
    </row>
    <row r="23" spans="1:8" ht="15.75" x14ac:dyDescent="0.25">
      <c r="A23" s="16">
        <v>11</v>
      </c>
      <c r="B23" s="17" t="s">
        <v>44</v>
      </c>
      <c r="C23" s="17" t="s">
        <v>45</v>
      </c>
      <c r="D23" s="17" t="s">
        <v>18</v>
      </c>
      <c r="E23" s="17" t="s">
        <v>46</v>
      </c>
      <c r="F23" s="17">
        <v>9150</v>
      </c>
      <c r="G23" s="18">
        <v>62.023269999999997</v>
      </c>
      <c r="H23" s="19">
        <v>4.1757660000000003</v>
      </c>
    </row>
    <row r="24" spans="1:8" ht="15.75" x14ac:dyDescent="0.25">
      <c r="A24" s="16">
        <v>12</v>
      </c>
      <c r="B24" s="17" t="s">
        <v>70</v>
      </c>
      <c r="C24" s="17" t="s">
        <v>71</v>
      </c>
      <c r="D24" s="17" t="s">
        <v>18</v>
      </c>
      <c r="E24" s="17" t="s">
        <v>56</v>
      </c>
      <c r="F24" s="17">
        <v>30000</v>
      </c>
      <c r="G24" s="18">
        <v>59.04</v>
      </c>
      <c r="H24" s="19">
        <v>3.9749150000000002</v>
      </c>
    </row>
    <row r="25" spans="1:8" ht="15.75" x14ac:dyDescent="0.25">
      <c r="A25" s="16">
        <v>13</v>
      </c>
      <c r="B25" s="17" t="s">
        <v>100</v>
      </c>
      <c r="C25" s="17" t="s">
        <v>101</v>
      </c>
      <c r="D25" s="17" t="s">
        <v>18</v>
      </c>
      <c r="E25" s="17" t="s">
        <v>22</v>
      </c>
      <c r="F25" s="17">
        <v>100800</v>
      </c>
      <c r="G25" s="18">
        <v>58.968000000000004</v>
      </c>
      <c r="H25" s="19">
        <v>3.9700669999999998</v>
      </c>
    </row>
    <row r="26" spans="1:8" ht="15.75" x14ac:dyDescent="0.25">
      <c r="A26" s="16">
        <v>14</v>
      </c>
      <c r="B26" s="17" t="s">
        <v>74</v>
      </c>
      <c r="C26" s="17" t="s">
        <v>75</v>
      </c>
      <c r="D26" s="17" t="s">
        <v>18</v>
      </c>
      <c r="E26" s="17" t="s">
        <v>76</v>
      </c>
      <c r="F26" s="17">
        <v>32500</v>
      </c>
      <c r="G26" s="18">
        <v>36.936250000000001</v>
      </c>
      <c r="H26" s="19">
        <v>2.4867620000000001</v>
      </c>
    </row>
    <row r="27" spans="1:8" ht="15.75" x14ac:dyDescent="0.25">
      <c r="A27" s="16">
        <v>15</v>
      </c>
      <c r="B27" s="17" t="s">
        <v>185</v>
      </c>
      <c r="C27" s="17" t="s">
        <v>186</v>
      </c>
      <c r="D27" s="17" t="s">
        <v>18</v>
      </c>
      <c r="E27" s="17" t="s">
        <v>36</v>
      </c>
      <c r="F27" s="17">
        <v>7000</v>
      </c>
      <c r="G27" s="18">
        <v>27.877500000000001</v>
      </c>
      <c r="H27" s="19">
        <v>1.8768750000000001</v>
      </c>
    </row>
    <row r="28" spans="1:8" ht="15.75" x14ac:dyDescent="0.25">
      <c r="A28" s="16">
        <v>16</v>
      </c>
      <c r="B28" s="17" t="s">
        <v>82</v>
      </c>
      <c r="C28" s="17" t="s">
        <v>83</v>
      </c>
      <c r="D28" s="17" t="s">
        <v>18</v>
      </c>
      <c r="E28" s="17" t="s">
        <v>22</v>
      </c>
      <c r="F28" s="17">
        <v>50000</v>
      </c>
      <c r="G28" s="18">
        <v>21.2</v>
      </c>
      <c r="H28" s="19">
        <v>1.4273070000000001</v>
      </c>
    </row>
    <row r="29" spans="1:8" ht="15.75" x14ac:dyDescent="0.25">
      <c r="A29" s="16">
        <v>17</v>
      </c>
      <c r="B29" s="17" t="s">
        <v>171</v>
      </c>
      <c r="C29" s="17" t="s">
        <v>172</v>
      </c>
      <c r="D29" s="17" t="s">
        <v>18</v>
      </c>
      <c r="E29" s="17" t="s">
        <v>56</v>
      </c>
      <c r="F29" s="17">
        <v>700</v>
      </c>
      <c r="G29" s="18">
        <v>17.869949999999999</v>
      </c>
      <c r="H29" s="19">
        <v>1.2031080000000001</v>
      </c>
    </row>
    <row r="30" spans="1:8" ht="15.75" x14ac:dyDescent="0.25">
      <c r="A30" s="16">
        <v>18</v>
      </c>
      <c r="B30" s="17" t="s">
        <v>267</v>
      </c>
      <c r="C30" s="17" t="s">
        <v>268</v>
      </c>
      <c r="D30" s="17" t="s">
        <v>18</v>
      </c>
      <c r="E30" s="17" t="s">
        <v>269</v>
      </c>
      <c r="F30" s="17">
        <v>8500</v>
      </c>
      <c r="G30" s="18">
        <v>16.58775</v>
      </c>
      <c r="H30" s="19">
        <v>1.1167830000000001</v>
      </c>
    </row>
    <row r="31" spans="1:8" ht="15.75" x14ac:dyDescent="0.25">
      <c r="A31" s="5"/>
      <c r="B31" s="8"/>
      <c r="C31" s="8" t="s">
        <v>102</v>
      </c>
      <c r="D31" s="8"/>
      <c r="E31" s="8"/>
      <c r="F31" s="8"/>
      <c r="G31" s="11">
        <f>SUM(G13:G30)</f>
        <v>1379.3131800000001</v>
      </c>
      <c r="H31" s="14">
        <f>SUM(H13:H30)</f>
        <v>92.86334699999999</v>
      </c>
    </row>
    <row r="32" spans="1:8" ht="15.75" x14ac:dyDescent="0.25">
      <c r="A32" s="5"/>
      <c r="B32" s="8"/>
      <c r="C32" s="8"/>
      <c r="D32" s="8"/>
      <c r="E32" s="8"/>
      <c r="F32" s="8"/>
      <c r="G32" s="11"/>
      <c r="H32" s="13"/>
    </row>
    <row r="33" spans="1:8" ht="15.75" x14ac:dyDescent="0.25">
      <c r="A33" s="5"/>
      <c r="B33" s="8"/>
      <c r="C33" s="8" t="s">
        <v>103</v>
      </c>
      <c r="D33" s="8" t="s">
        <v>104</v>
      </c>
      <c r="E33" s="8" t="s">
        <v>104</v>
      </c>
      <c r="F33" s="8" t="s">
        <v>104</v>
      </c>
      <c r="G33" s="11" t="s">
        <v>104</v>
      </c>
      <c r="H33" s="13" t="s">
        <v>104</v>
      </c>
    </row>
    <row r="34" spans="1:8" ht="15.75" x14ac:dyDescent="0.25">
      <c r="A34" s="5"/>
      <c r="B34" s="8"/>
      <c r="C34" s="8" t="s">
        <v>102</v>
      </c>
      <c r="D34" s="8"/>
      <c r="E34" s="8"/>
      <c r="F34" s="8"/>
      <c r="G34" s="11">
        <f>SUM(G33:G33)</f>
        <v>0</v>
      </c>
      <c r="H34" s="14">
        <f>SUM(H33:H33)</f>
        <v>0</v>
      </c>
    </row>
    <row r="35" spans="1:8" ht="15.75" x14ac:dyDescent="0.25">
      <c r="A35" s="5"/>
      <c r="B35" s="8"/>
      <c r="C35" s="8" t="s">
        <v>105</v>
      </c>
      <c r="D35" s="8"/>
      <c r="E35" s="8"/>
      <c r="F35" s="8"/>
      <c r="G35" s="15">
        <f>SUM(G31,G34)</f>
        <v>1379.3131800000001</v>
      </c>
      <c r="H35" s="15">
        <f>SUM(H31,H34)</f>
        <v>92.86334699999999</v>
      </c>
    </row>
    <row r="36" spans="1:8" ht="15.75" x14ac:dyDescent="0.25">
      <c r="A36" s="5"/>
      <c r="B36" s="8"/>
      <c r="C36" s="8"/>
      <c r="D36" s="8"/>
      <c r="E36" s="8"/>
      <c r="F36" s="8"/>
      <c r="G36" s="11"/>
      <c r="H36" s="13"/>
    </row>
    <row r="37" spans="1:8" ht="15.75" x14ac:dyDescent="0.25">
      <c r="A37" s="5"/>
      <c r="B37" s="8"/>
      <c r="C37" s="8" t="s">
        <v>106</v>
      </c>
      <c r="D37" s="8"/>
      <c r="E37" s="8"/>
      <c r="F37" s="8"/>
      <c r="G37" s="11"/>
      <c r="H37" s="13"/>
    </row>
    <row r="38" spans="1:8" ht="15.75" x14ac:dyDescent="0.25">
      <c r="A38" s="5"/>
      <c r="B38" s="8"/>
      <c r="C38" s="8" t="s">
        <v>107</v>
      </c>
      <c r="D38" s="8" t="s">
        <v>104</v>
      </c>
      <c r="E38" s="8" t="s">
        <v>104</v>
      </c>
      <c r="F38" s="8" t="s">
        <v>104</v>
      </c>
      <c r="G38" s="11" t="s">
        <v>104</v>
      </c>
      <c r="H38" s="13" t="s">
        <v>104</v>
      </c>
    </row>
    <row r="39" spans="1:8" ht="15.75" x14ac:dyDescent="0.25">
      <c r="A39" s="5"/>
      <c r="B39" s="8"/>
      <c r="C39" s="8" t="s">
        <v>102</v>
      </c>
      <c r="D39" s="8"/>
      <c r="E39" s="8"/>
      <c r="F39" s="8"/>
      <c r="G39" s="11">
        <f>SUM(G38:G38)</f>
        <v>0</v>
      </c>
      <c r="H39" s="14">
        <f>SUM(H38:H38)</f>
        <v>0</v>
      </c>
    </row>
    <row r="40" spans="1:8" ht="15.75" x14ac:dyDescent="0.25">
      <c r="A40" s="5"/>
      <c r="B40" s="8"/>
      <c r="C40" s="8"/>
      <c r="D40" s="8"/>
      <c r="E40" s="8"/>
      <c r="F40" s="8"/>
      <c r="G40" s="11"/>
      <c r="H40" s="13"/>
    </row>
    <row r="41" spans="1:8" ht="15.75" x14ac:dyDescent="0.25">
      <c r="A41" s="5"/>
      <c r="B41" s="8"/>
      <c r="C41" s="8" t="s">
        <v>113</v>
      </c>
      <c r="D41" s="8" t="s">
        <v>104</v>
      </c>
      <c r="E41" s="8" t="s">
        <v>104</v>
      </c>
      <c r="F41" s="8" t="s">
        <v>104</v>
      </c>
      <c r="G41" s="11" t="s">
        <v>104</v>
      </c>
      <c r="H41" s="13" t="s">
        <v>104</v>
      </c>
    </row>
    <row r="42" spans="1:8" ht="15.75" x14ac:dyDescent="0.25">
      <c r="A42" s="5"/>
      <c r="B42" s="8"/>
      <c r="C42" s="8" t="s">
        <v>102</v>
      </c>
      <c r="D42" s="8"/>
      <c r="E42" s="8"/>
      <c r="F42" s="8"/>
      <c r="G42" s="11">
        <f>SUM(G41:G41)</f>
        <v>0</v>
      </c>
      <c r="H42" s="14">
        <f>SUM(H41:H41)</f>
        <v>0</v>
      </c>
    </row>
    <row r="43" spans="1:8" ht="15.75" x14ac:dyDescent="0.25">
      <c r="A43" s="5"/>
      <c r="B43" s="8"/>
      <c r="C43" s="8" t="s">
        <v>105</v>
      </c>
      <c r="D43" s="8"/>
      <c r="E43" s="8"/>
      <c r="F43" s="8"/>
      <c r="G43" s="15">
        <f>SUM(G39,G42)</f>
        <v>0</v>
      </c>
      <c r="H43" s="15">
        <f>SUM(H39,H42)</f>
        <v>0</v>
      </c>
    </row>
    <row r="44" spans="1:8" ht="15.75" x14ac:dyDescent="0.25">
      <c r="A44" s="5"/>
      <c r="B44" s="8"/>
      <c r="C44" s="8"/>
      <c r="D44" s="8"/>
      <c r="E44" s="8"/>
      <c r="F44" s="8"/>
      <c r="G44" s="11"/>
      <c r="H44" s="13"/>
    </row>
    <row r="45" spans="1:8" ht="15.75" x14ac:dyDescent="0.25">
      <c r="A45" s="5"/>
      <c r="B45" s="8"/>
      <c r="C45" s="8" t="s">
        <v>114</v>
      </c>
      <c r="D45" s="8"/>
      <c r="E45" s="8"/>
      <c r="F45" s="8"/>
      <c r="G45" s="11"/>
      <c r="H45" s="13"/>
    </row>
    <row r="46" spans="1:8" ht="15.75" x14ac:dyDescent="0.25">
      <c r="A46" s="5"/>
      <c r="B46" s="8"/>
      <c r="C46" s="8" t="s">
        <v>115</v>
      </c>
      <c r="D46" s="8" t="s">
        <v>104</v>
      </c>
      <c r="E46" s="8" t="s">
        <v>104</v>
      </c>
      <c r="F46" s="8" t="s">
        <v>104</v>
      </c>
      <c r="G46" s="11" t="s">
        <v>104</v>
      </c>
      <c r="H46" s="13" t="s">
        <v>104</v>
      </c>
    </row>
    <row r="47" spans="1:8" ht="15.75" x14ac:dyDescent="0.25">
      <c r="A47" s="5"/>
      <c r="B47" s="8"/>
      <c r="C47" s="8" t="s">
        <v>102</v>
      </c>
      <c r="D47" s="8"/>
      <c r="E47" s="8"/>
      <c r="F47" s="8"/>
      <c r="G47" s="11">
        <f>SUM(G46:G46)</f>
        <v>0</v>
      </c>
      <c r="H47" s="14">
        <f>SUM(H46:H46)</f>
        <v>0</v>
      </c>
    </row>
    <row r="48" spans="1:8" ht="15.75" x14ac:dyDescent="0.25">
      <c r="A48" s="5"/>
      <c r="B48" s="8"/>
      <c r="C48" s="8"/>
      <c r="D48" s="8"/>
      <c r="E48" s="8"/>
      <c r="F48" s="8"/>
      <c r="G48" s="11"/>
      <c r="H48" s="13"/>
    </row>
    <row r="49" spans="1:8" ht="15.75" x14ac:dyDescent="0.25">
      <c r="A49" s="5"/>
      <c r="B49" s="8"/>
      <c r="C49" s="8" t="s">
        <v>119</v>
      </c>
      <c r="D49" s="8" t="s">
        <v>104</v>
      </c>
      <c r="E49" s="8" t="s">
        <v>104</v>
      </c>
      <c r="F49" s="8" t="s">
        <v>104</v>
      </c>
      <c r="G49" s="11" t="s">
        <v>104</v>
      </c>
      <c r="H49" s="13" t="s">
        <v>104</v>
      </c>
    </row>
    <row r="50" spans="1:8" ht="15.75" x14ac:dyDescent="0.25">
      <c r="A50" s="5"/>
      <c r="B50" s="8"/>
      <c r="C50" s="8" t="s">
        <v>102</v>
      </c>
      <c r="D50" s="8"/>
      <c r="E50" s="8"/>
      <c r="F50" s="8"/>
      <c r="G50" s="11">
        <f>SUM(G49:G49)</f>
        <v>0</v>
      </c>
      <c r="H50" s="14">
        <f>SUM(H49:H49)</f>
        <v>0</v>
      </c>
    </row>
    <row r="51" spans="1:8" ht="15.75" x14ac:dyDescent="0.25">
      <c r="A51" s="5"/>
      <c r="B51" s="8"/>
      <c r="C51" s="8"/>
      <c r="D51" s="8"/>
      <c r="E51" s="8"/>
      <c r="F51" s="8"/>
      <c r="G51" s="11"/>
      <c r="H51" s="13"/>
    </row>
    <row r="52" spans="1:8" ht="15.75" x14ac:dyDescent="0.25">
      <c r="A52" s="5"/>
      <c r="B52" s="8"/>
      <c r="C52" s="8" t="s">
        <v>120</v>
      </c>
      <c r="D52" s="8" t="s">
        <v>104</v>
      </c>
      <c r="E52" s="8" t="s">
        <v>104</v>
      </c>
      <c r="F52" s="8" t="s">
        <v>104</v>
      </c>
      <c r="G52" s="11" t="s">
        <v>104</v>
      </c>
      <c r="H52" s="13" t="s">
        <v>104</v>
      </c>
    </row>
    <row r="53" spans="1:8" ht="15.75" x14ac:dyDescent="0.25">
      <c r="A53" s="5"/>
      <c r="B53" s="8"/>
      <c r="C53" s="8" t="s">
        <v>102</v>
      </c>
      <c r="D53" s="8"/>
      <c r="E53" s="8"/>
      <c r="F53" s="8"/>
      <c r="G53" s="11">
        <f>SUM(G52:G52)</f>
        <v>0</v>
      </c>
      <c r="H53" s="14">
        <f>SUM(H52:H52)</f>
        <v>0</v>
      </c>
    </row>
    <row r="54" spans="1:8" ht="15.75" x14ac:dyDescent="0.25">
      <c r="A54" s="5"/>
      <c r="B54" s="8"/>
      <c r="C54" s="8" t="s">
        <v>105</v>
      </c>
      <c r="D54" s="8"/>
      <c r="E54" s="8"/>
      <c r="F54" s="8"/>
      <c r="G54" s="15">
        <f>SUM(G47,G50,G53)</f>
        <v>0</v>
      </c>
      <c r="H54" s="15">
        <f>SUM(H47,H50,H53)</f>
        <v>0</v>
      </c>
    </row>
    <row r="55" spans="1:8" ht="15.75" x14ac:dyDescent="0.25">
      <c r="A55" s="5"/>
      <c r="B55" s="8"/>
      <c r="C55" s="8"/>
      <c r="D55" s="8"/>
      <c r="E55" s="8"/>
      <c r="F55" s="8"/>
      <c r="G55" s="11"/>
      <c r="H55" s="13"/>
    </row>
    <row r="56" spans="1:8" ht="15.75" x14ac:dyDescent="0.25">
      <c r="A56" s="5"/>
      <c r="B56" s="8"/>
      <c r="C56" s="8" t="s">
        <v>121</v>
      </c>
      <c r="D56" s="8"/>
      <c r="E56" s="8"/>
      <c r="F56" s="8"/>
      <c r="G56" s="11"/>
      <c r="H56" s="13"/>
    </row>
    <row r="57" spans="1:8" ht="15.75" x14ac:dyDescent="0.25">
      <c r="A57" s="5"/>
      <c r="B57" s="8"/>
      <c r="C57" s="8" t="s">
        <v>122</v>
      </c>
      <c r="D57" s="8" t="s">
        <v>104</v>
      </c>
      <c r="E57" s="8" t="s">
        <v>104</v>
      </c>
      <c r="F57" s="8" t="s">
        <v>104</v>
      </c>
      <c r="G57" s="11" t="s">
        <v>104</v>
      </c>
      <c r="H57" s="13" t="s">
        <v>104</v>
      </c>
    </row>
    <row r="58" spans="1:8" ht="15.75" x14ac:dyDescent="0.25">
      <c r="A58" s="5"/>
      <c r="B58" s="8"/>
      <c r="C58" s="8" t="s">
        <v>102</v>
      </c>
      <c r="D58" s="8"/>
      <c r="E58" s="8"/>
      <c r="F58" s="8"/>
      <c r="G58" s="11">
        <f>SUM(G57:G57)</f>
        <v>0</v>
      </c>
      <c r="H58" s="14">
        <f>SUM(H57:H57)</f>
        <v>0</v>
      </c>
    </row>
    <row r="59" spans="1:8" ht="15.75" x14ac:dyDescent="0.25">
      <c r="A59" s="5"/>
      <c r="B59" s="8"/>
      <c r="C59" s="8" t="s">
        <v>105</v>
      </c>
      <c r="D59" s="8"/>
      <c r="E59" s="8"/>
      <c r="F59" s="8"/>
      <c r="G59" s="15">
        <f>SUM(G58)</f>
        <v>0</v>
      </c>
      <c r="H59" s="15">
        <f>SUM(H58)</f>
        <v>0</v>
      </c>
    </row>
    <row r="60" spans="1:8" ht="15.75" x14ac:dyDescent="0.25">
      <c r="A60" s="5"/>
      <c r="B60" s="8"/>
      <c r="C60" s="8"/>
      <c r="D60" s="8"/>
      <c r="E60" s="8"/>
      <c r="F60" s="8"/>
      <c r="G60" s="11"/>
      <c r="H60" s="13"/>
    </row>
    <row r="61" spans="1:8" ht="15.75" x14ac:dyDescent="0.25">
      <c r="A61" s="5"/>
      <c r="B61" s="8"/>
      <c r="C61" s="8" t="s">
        <v>123</v>
      </c>
      <c r="D61" s="8"/>
      <c r="E61" s="8"/>
      <c r="F61" s="8"/>
      <c r="G61" s="11"/>
      <c r="H61" s="13"/>
    </row>
    <row r="62" spans="1:8" ht="15.75" x14ac:dyDescent="0.25">
      <c r="A62" s="5"/>
      <c r="B62" s="8"/>
      <c r="C62" s="8" t="s">
        <v>124</v>
      </c>
      <c r="D62" s="8" t="s">
        <v>104</v>
      </c>
      <c r="E62" s="8" t="s">
        <v>104</v>
      </c>
      <c r="F62" s="8" t="s">
        <v>104</v>
      </c>
      <c r="G62" s="11" t="s">
        <v>104</v>
      </c>
      <c r="H62" s="13" t="s">
        <v>104</v>
      </c>
    </row>
    <row r="63" spans="1:8" ht="15.75" x14ac:dyDescent="0.25">
      <c r="A63" s="5"/>
      <c r="B63" s="8"/>
      <c r="C63" s="8" t="s">
        <v>102</v>
      </c>
      <c r="D63" s="8"/>
      <c r="E63" s="8"/>
      <c r="F63" s="8"/>
      <c r="G63" s="11">
        <f>SUM(G62:G62)</f>
        <v>0</v>
      </c>
      <c r="H63" s="14">
        <f>SUM(H62:H62)</f>
        <v>0</v>
      </c>
    </row>
    <row r="64" spans="1:8" ht="15.75" x14ac:dyDescent="0.25">
      <c r="A64" s="5"/>
      <c r="B64" s="8"/>
      <c r="C64" s="8"/>
      <c r="D64" s="8"/>
      <c r="E64" s="8"/>
      <c r="F64" s="8"/>
      <c r="G64" s="11"/>
      <c r="H64" s="13"/>
    </row>
    <row r="65" spans="1:8" ht="15.75" x14ac:dyDescent="0.25">
      <c r="A65" s="5"/>
      <c r="B65" s="8"/>
      <c r="C65" s="8" t="s">
        <v>125</v>
      </c>
      <c r="D65" s="8"/>
      <c r="E65" s="8"/>
      <c r="F65" s="8"/>
      <c r="G65" s="11"/>
      <c r="H65" s="13"/>
    </row>
    <row r="66" spans="1:8" ht="15.75" x14ac:dyDescent="0.25">
      <c r="A66" s="16">
        <v>19</v>
      </c>
      <c r="B66" s="17" t="s">
        <v>126</v>
      </c>
      <c r="C66" s="17" t="s">
        <v>127</v>
      </c>
      <c r="D66" s="17" t="s">
        <v>128</v>
      </c>
      <c r="E66" s="17" t="s">
        <v>18</v>
      </c>
      <c r="F66" s="17">
        <v>1376.9</v>
      </c>
      <c r="G66" s="18">
        <v>137.69</v>
      </c>
      <c r="H66" s="19">
        <v>9.2700879999999994</v>
      </c>
    </row>
    <row r="67" spans="1:8" ht="15.75" x14ac:dyDescent="0.25">
      <c r="A67" s="5"/>
      <c r="B67" s="8"/>
      <c r="C67" s="8" t="s">
        <v>102</v>
      </c>
      <c r="D67" s="8"/>
      <c r="E67" s="8"/>
      <c r="F67" s="8"/>
      <c r="G67" s="11">
        <f>SUM(G66:G66)</f>
        <v>137.69</v>
      </c>
      <c r="H67" s="14">
        <f>SUM(H66:H66)</f>
        <v>9.2700879999999994</v>
      </c>
    </row>
    <row r="68" spans="1:8" ht="15.75" x14ac:dyDescent="0.25">
      <c r="A68" s="5"/>
      <c r="B68" s="8"/>
      <c r="C68" s="8"/>
      <c r="D68" s="8"/>
      <c r="E68" s="8"/>
      <c r="F68" s="8"/>
      <c r="G68" s="11"/>
      <c r="H68" s="13"/>
    </row>
    <row r="69" spans="1:8" ht="15.75" x14ac:dyDescent="0.25">
      <c r="A69" s="5"/>
      <c r="B69" s="8"/>
      <c r="C69" s="8" t="s">
        <v>129</v>
      </c>
      <c r="D69" s="8"/>
      <c r="E69" s="8"/>
      <c r="F69" s="8"/>
      <c r="G69" s="11"/>
      <c r="H69" s="13"/>
    </row>
    <row r="70" spans="1:8" ht="15.75" x14ac:dyDescent="0.25">
      <c r="A70" s="16">
        <v>20</v>
      </c>
      <c r="B70" s="17" t="s">
        <v>128</v>
      </c>
      <c r="C70" s="17" t="s">
        <v>130</v>
      </c>
      <c r="D70" s="17" t="s">
        <v>128</v>
      </c>
      <c r="E70" s="17" t="s">
        <v>18</v>
      </c>
      <c r="F70" s="17">
        <v>0</v>
      </c>
      <c r="G70" s="18">
        <v>-31.688220000000001</v>
      </c>
      <c r="H70" s="19">
        <v>-2.1334339999999998</v>
      </c>
    </row>
    <row r="71" spans="1:8" ht="15.75" x14ac:dyDescent="0.25">
      <c r="A71" s="5"/>
      <c r="B71" s="8"/>
      <c r="C71" s="8" t="s">
        <v>102</v>
      </c>
      <c r="D71" s="8"/>
      <c r="E71" s="8"/>
      <c r="F71" s="8"/>
      <c r="G71" s="11">
        <f>SUM(G70:G70)</f>
        <v>-31.688220000000001</v>
      </c>
      <c r="H71" s="14">
        <f>SUM(H70:H70)</f>
        <v>-2.1334339999999998</v>
      </c>
    </row>
    <row r="72" spans="1:8" ht="15.75" x14ac:dyDescent="0.25">
      <c r="A72" s="5"/>
      <c r="B72" s="8"/>
      <c r="C72" s="8" t="s">
        <v>105</v>
      </c>
      <c r="D72" s="8"/>
      <c r="E72" s="8"/>
      <c r="F72" s="8"/>
      <c r="G72" s="15">
        <f>SUM(G63,G67,G71)</f>
        <v>106.00178</v>
      </c>
      <c r="H72" s="15">
        <f>SUM(H63,H67,H71)</f>
        <v>7.1366540000000001</v>
      </c>
    </row>
    <row r="73" spans="1:8" ht="15.75" x14ac:dyDescent="0.25">
      <c r="A73" s="6"/>
      <c r="B73" s="9"/>
      <c r="C73" s="9" t="s">
        <v>131</v>
      </c>
      <c r="D73" s="9"/>
      <c r="E73" s="9"/>
      <c r="F73" s="9"/>
      <c r="G73" s="15">
        <f>SUM(G35,G43,G54,G59,G72)</f>
        <v>1485.3149600000002</v>
      </c>
      <c r="H73" s="15">
        <f>SUM(H35,H43,H54,H59,H72)</f>
        <v>100.000001</v>
      </c>
    </row>
    <row r="74" spans="1:8" x14ac:dyDescent="0.25">
      <c r="G74" s="3"/>
    </row>
    <row r="75" spans="1:8" x14ac:dyDescent="0.25">
      <c r="C75" t="s">
        <v>479</v>
      </c>
      <c r="D75" t="s">
        <v>505</v>
      </c>
    </row>
    <row r="76" spans="1:8" ht="45" x14ac:dyDescent="0.25">
      <c r="C76" s="31" t="s">
        <v>463</v>
      </c>
      <c r="D76" s="31" t="s">
        <v>480</v>
      </c>
      <c r="E76" s="31" t="s">
        <v>481</v>
      </c>
      <c r="F76" s="31" t="s">
        <v>482</v>
      </c>
      <c r="G76" s="31" t="s">
        <v>483</v>
      </c>
    </row>
    <row r="77" spans="1:8" x14ac:dyDescent="0.25">
      <c r="C77" s="21"/>
      <c r="D77" s="21"/>
      <c r="E77" s="21"/>
      <c r="F77" s="21"/>
      <c r="G77" s="21"/>
    </row>
    <row r="78" spans="1:8" x14ac:dyDescent="0.25">
      <c r="C78" s="21" t="s">
        <v>506</v>
      </c>
      <c r="D78" s="21"/>
      <c r="E78" s="21"/>
      <c r="F78" s="21"/>
      <c r="G78" s="21"/>
    </row>
    <row r="79" spans="1:8" x14ac:dyDescent="0.25">
      <c r="C79" s="21" t="s">
        <v>507</v>
      </c>
      <c r="D79" s="21"/>
      <c r="E79" s="44"/>
      <c r="F79" s="44"/>
      <c r="G79" s="44"/>
    </row>
    <row r="80" spans="1:8" x14ac:dyDescent="0.25">
      <c r="C80" s="21" t="s">
        <v>484</v>
      </c>
      <c r="D80" s="41" t="s">
        <v>478</v>
      </c>
    </row>
    <row r="81" spans="3:7" x14ac:dyDescent="0.25">
      <c r="C81" s="21" t="s">
        <v>485</v>
      </c>
      <c r="D81" s="41" t="s">
        <v>478</v>
      </c>
    </row>
    <row r="82" spans="3:7" x14ac:dyDescent="0.25">
      <c r="C82" s="21" t="s">
        <v>486</v>
      </c>
      <c r="D82" s="41" t="s">
        <v>478</v>
      </c>
    </row>
    <row r="83" spans="3:7" x14ac:dyDescent="0.25">
      <c r="C83" s="21" t="s">
        <v>487</v>
      </c>
      <c r="D83" s="41" t="s">
        <v>478</v>
      </c>
    </row>
    <row r="84" spans="3:7" x14ac:dyDescent="0.25">
      <c r="C84" s="21" t="s">
        <v>488</v>
      </c>
      <c r="D84" s="41" t="s">
        <v>478</v>
      </c>
    </row>
    <row r="85" spans="3:7" x14ac:dyDescent="0.25">
      <c r="G85" s="3"/>
    </row>
    <row r="86" spans="3:7" x14ac:dyDescent="0.25">
      <c r="C86" t="s">
        <v>489</v>
      </c>
      <c r="D86" t="s">
        <v>505</v>
      </c>
      <c r="G86" s="3"/>
    </row>
    <row r="87" spans="3:7" ht="45" x14ac:dyDescent="0.25">
      <c r="C87" s="33" t="s">
        <v>463</v>
      </c>
      <c r="D87" s="31" t="s">
        <v>464</v>
      </c>
      <c r="E87" s="31" t="s">
        <v>465</v>
      </c>
      <c r="F87" s="31" t="s">
        <v>466</v>
      </c>
      <c r="G87" s="31" t="s">
        <v>467</v>
      </c>
    </row>
    <row r="88" spans="3:7" x14ac:dyDescent="0.25">
      <c r="C88" s="21"/>
      <c r="D88" s="21"/>
      <c r="E88" s="25"/>
      <c r="F88" s="22"/>
      <c r="G88" s="24"/>
    </row>
    <row r="89" spans="3:7" x14ac:dyDescent="0.25">
      <c r="C89" s="27" t="s">
        <v>471</v>
      </c>
      <c r="D89" s="28"/>
      <c r="E89" s="28"/>
      <c r="F89" s="28"/>
      <c r="G89" s="24"/>
    </row>
    <row r="90" spans="3:7" ht="32.25" customHeight="1" x14ac:dyDescent="0.25">
      <c r="C90" s="34" t="s">
        <v>472</v>
      </c>
      <c r="D90" s="35"/>
      <c r="E90" s="35"/>
      <c r="F90" s="35"/>
      <c r="G90" s="36"/>
    </row>
    <row r="91" spans="3:7" x14ac:dyDescent="0.25">
      <c r="C91" s="32" t="s">
        <v>473</v>
      </c>
      <c r="D91" s="41" t="s">
        <v>478</v>
      </c>
    </row>
    <row r="92" spans="3:7" x14ac:dyDescent="0.25">
      <c r="C92" s="32" t="s">
        <v>490</v>
      </c>
      <c r="D92" s="41" t="s">
        <v>478</v>
      </c>
    </row>
    <row r="93" spans="3:7" x14ac:dyDescent="0.25">
      <c r="C93" s="32" t="s">
        <v>474</v>
      </c>
      <c r="D93" s="41" t="s">
        <v>478</v>
      </c>
    </row>
    <row r="94" spans="3:7" x14ac:dyDescent="0.25">
      <c r="C94" s="32" t="s">
        <v>475</v>
      </c>
      <c r="D94" s="41" t="s">
        <v>478</v>
      </c>
    </row>
    <row r="95" spans="3:7" x14ac:dyDescent="0.25">
      <c r="C95" s="32" t="s">
        <v>476</v>
      </c>
      <c r="D95" s="41" t="s">
        <v>478</v>
      </c>
    </row>
    <row r="97" spans="3:7" x14ac:dyDescent="0.25">
      <c r="C97" t="s">
        <v>491</v>
      </c>
      <c r="D97" t="s">
        <v>505</v>
      </c>
    </row>
    <row r="98" spans="3:7" ht="30" x14ac:dyDescent="0.25">
      <c r="C98" s="31" t="s">
        <v>492</v>
      </c>
      <c r="D98" s="31" t="s">
        <v>493</v>
      </c>
      <c r="E98" s="31" t="s">
        <v>494</v>
      </c>
      <c r="F98" s="31" t="s">
        <v>495</v>
      </c>
    </row>
    <row r="99" spans="3:7" x14ac:dyDescent="0.25">
      <c r="C99" s="21"/>
      <c r="D99" s="21"/>
      <c r="E99" s="21"/>
      <c r="F99" s="21"/>
    </row>
    <row r="100" spans="3:7" x14ac:dyDescent="0.25">
      <c r="C100" s="21" t="s">
        <v>496</v>
      </c>
      <c r="D100" s="37"/>
      <c r="E100" s="37"/>
      <c r="F100" s="37"/>
    </row>
    <row r="101" spans="3:7" x14ac:dyDescent="0.25">
      <c r="C101" s="32" t="s">
        <v>497</v>
      </c>
      <c r="D101" s="38"/>
      <c r="E101" s="39"/>
      <c r="F101" s="40"/>
    </row>
    <row r="102" spans="3:7" x14ac:dyDescent="0.25">
      <c r="C102" s="21" t="s">
        <v>498</v>
      </c>
      <c r="D102" s="41" t="s">
        <v>478</v>
      </c>
    </row>
    <row r="103" spans="3:7" x14ac:dyDescent="0.25">
      <c r="C103" s="21" t="s">
        <v>499</v>
      </c>
      <c r="D103" s="41" t="s">
        <v>478</v>
      </c>
    </row>
    <row r="104" spans="3:7" x14ac:dyDescent="0.25">
      <c r="C104" s="21" t="s">
        <v>500</v>
      </c>
      <c r="D104" s="41" t="s">
        <v>478</v>
      </c>
    </row>
    <row r="106" spans="3:7" x14ac:dyDescent="0.25">
      <c r="C106" t="s">
        <v>501</v>
      </c>
      <c r="D106" t="s">
        <v>505</v>
      </c>
    </row>
    <row r="107" spans="3:7" ht="45" x14ac:dyDescent="0.25">
      <c r="C107" s="31" t="s">
        <v>492</v>
      </c>
      <c r="D107" s="31" t="s">
        <v>502</v>
      </c>
      <c r="E107" s="31" t="s">
        <v>493</v>
      </c>
      <c r="F107" s="31" t="s">
        <v>494</v>
      </c>
      <c r="G107" s="31" t="s">
        <v>495</v>
      </c>
    </row>
    <row r="108" spans="3:7" x14ac:dyDescent="0.25">
      <c r="C108" s="21"/>
      <c r="D108" s="21"/>
      <c r="E108" s="21"/>
      <c r="F108" s="21"/>
      <c r="G108" s="21"/>
    </row>
    <row r="109" spans="3:7" x14ac:dyDescent="0.25">
      <c r="C109" s="21" t="s">
        <v>503</v>
      </c>
      <c r="D109" s="32"/>
      <c r="E109" s="32"/>
      <c r="F109" s="32"/>
      <c r="G109" s="32"/>
    </row>
    <row r="110" spans="3:7" x14ac:dyDescent="0.25">
      <c r="C110" s="21" t="s">
        <v>504</v>
      </c>
      <c r="D110" s="21"/>
      <c r="E110" s="21"/>
      <c r="F110" s="21"/>
      <c r="G110" s="21"/>
    </row>
    <row r="111" spans="3:7" x14ac:dyDescent="0.25">
      <c r="C111" s="21" t="s">
        <v>498</v>
      </c>
      <c r="D111" s="41" t="s">
        <v>478</v>
      </c>
    </row>
    <row r="112" spans="3:7" x14ac:dyDescent="0.25">
      <c r="C112" s="21" t="s">
        <v>499</v>
      </c>
      <c r="D112" s="41" t="s">
        <v>478</v>
      </c>
    </row>
    <row r="113" spans="2:7" x14ac:dyDescent="0.25">
      <c r="C113" s="21" t="s">
        <v>500</v>
      </c>
      <c r="D113" s="41" t="s">
        <v>478</v>
      </c>
    </row>
    <row r="114" spans="2:7" x14ac:dyDescent="0.25">
      <c r="G114" s="3"/>
    </row>
    <row r="115" spans="2:7" x14ac:dyDescent="0.25">
      <c r="C115" t="s">
        <v>132</v>
      </c>
      <c r="G115" s="3"/>
    </row>
    <row r="116" spans="2:7" x14ac:dyDescent="0.25">
      <c r="G116" s="3"/>
    </row>
    <row r="117" spans="2:7" x14ac:dyDescent="0.25">
      <c r="B117" t="s">
        <v>133</v>
      </c>
      <c r="C117" t="s">
        <v>134</v>
      </c>
      <c r="G117" s="3"/>
    </row>
    <row r="118" spans="2:7" x14ac:dyDescent="0.25">
      <c r="B118" t="s">
        <v>135</v>
      </c>
      <c r="C118" t="s">
        <v>136</v>
      </c>
      <c r="G118" s="3"/>
    </row>
    <row r="119" spans="2:7" x14ac:dyDescent="0.25">
      <c r="B119" t="s">
        <v>137</v>
      </c>
      <c r="C119" t="s">
        <v>138</v>
      </c>
      <c r="G119" s="3"/>
    </row>
    <row r="120" spans="2:7" x14ac:dyDescent="0.25">
      <c r="C120" t="s">
        <v>270</v>
      </c>
      <c r="G120" s="3"/>
    </row>
    <row r="121" spans="2:7" x14ac:dyDescent="0.25">
      <c r="C121" t="s">
        <v>271</v>
      </c>
      <c r="G121" s="3"/>
    </row>
    <row r="122" spans="2:7" x14ac:dyDescent="0.25">
      <c r="C122" t="s">
        <v>272</v>
      </c>
      <c r="G122" s="3"/>
    </row>
    <row r="123" spans="2:7" x14ac:dyDescent="0.25">
      <c r="C123" t="s">
        <v>273</v>
      </c>
      <c r="G123" s="3"/>
    </row>
    <row r="124" spans="2:7" x14ac:dyDescent="0.25">
      <c r="C124" t="s">
        <v>274</v>
      </c>
      <c r="G124" s="3"/>
    </row>
    <row r="125" spans="2:7" x14ac:dyDescent="0.25">
      <c r="C125" t="s">
        <v>275</v>
      </c>
      <c r="G125" s="3"/>
    </row>
    <row r="126" spans="2:7" x14ac:dyDescent="0.25">
      <c r="B126" t="s">
        <v>143</v>
      </c>
      <c r="C126" t="s">
        <v>144</v>
      </c>
      <c r="G126" s="3"/>
    </row>
    <row r="127" spans="2:7" x14ac:dyDescent="0.25">
      <c r="C127" t="s">
        <v>276</v>
      </c>
      <c r="G127" s="3"/>
    </row>
    <row r="128" spans="2:7" x14ac:dyDescent="0.25">
      <c r="C128" t="s">
        <v>277</v>
      </c>
      <c r="G128" s="3"/>
    </row>
    <row r="129" spans="2:7" x14ac:dyDescent="0.25">
      <c r="C129" t="s">
        <v>278</v>
      </c>
      <c r="G129" s="3"/>
    </row>
    <row r="130" spans="2:7" x14ac:dyDescent="0.25">
      <c r="C130" t="s">
        <v>279</v>
      </c>
      <c r="G130" s="3"/>
    </row>
    <row r="131" spans="2:7" x14ac:dyDescent="0.25">
      <c r="C131" t="s">
        <v>280</v>
      </c>
      <c r="G131" s="3"/>
    </row>
    <row r="132" spans="2:7" x14ac:dyDescent="0.25">
      <c r="C132" t="s">
        <v>281</v>
      </c>
      <c r="G132" s="3"/>
    </row>
    <row r="133" spans="2:7" x14ac:dyDescent="0.25">
      <c r="B133" t="s">
        <v>149</v>
      </c>
      <c r="C133" t="s">
        <v>150</v>
      </c>
      <c r="G133" s="3"/>
    </row>
    <row r="134" spans="2:7" x14ac:dyDescent="0.25">
      <c r="C134" t="s">
        <v>151</v>
      </c>
      <c r="G134" s="3"/>
    </row>
    <row r="135" spans="2:7" x14ac:dyDescent="0.25">
      <c r="B135" t="s">
        <v>152</v>
      </c>
      <c r="C135" t="s">
        <v>153</v>
      </c>
      <c r="G135" s="3"/>
    </row>
    <row r="136" spans="2:7" x14ac:dyDescent="0.25">
      <c r="B136" t="s">
        <v>154</v>
      </c>
      <c r="C136" t="s">
        <v>155</v>
      </c>
      <c r="G136" s="3"/>
    </row>
    <row r="137" spans="2:7" x14ac:dyDescent="0.25">
      <c r="B137" t="s">
        <v>156</v>
      </c>
      <c r="C137" t="s">
        <v>456</v>
      </c>
      <c r="G137" s="3"/>
    </row>
    <row r="138" spans="2:7" x14ac:dyDescent="0.25">
      <c r="B138" t="s">
        <v>157</v>
      </c>
      <c r="C138" t="s">
        <v>158</v>
      </c>
      <c r="G138" s="3"/>
    </row>
    <row r="139" spans="2:7" x14ac:dyDescent="0.25">
      <c r="G139" s="3"/>
    </row>
    <row r="140" spans="2:7" x14ac:dyDescent="0.25">
      <c r="G140" s="3"/>
    </row>
  </sheetData>
  <sheetProtection selectLockedCells="1"/>
  <mergeCells count="3">
    <mergeCell ref="C89:F89"/>
    <mergeCell ref="C90:G90"/>
    <mergeCell ref="D100:F10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68" zoomScale="70" zoomScaleNormal="70" workbookViewId="0">
      <selection activeCell="A68" sqref="A68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282</v>
      </c>
    </row>
    <row r="3" spans="1:8" x14ac:dyDescent="0.25">
      <c r="C3" t="s">
        <v>2</v>
      </c>
    </row>
    <row r="5" spans="1:8" x14ac:dyDescent="0.25">
      <c r="C5" t="s">
        <v>283</v>
      </c>
    </row>
    <row r="6" spans="1:8" x14ac:dyDescent="0.25">
      <c r="C6" t="s">
        <v>284</v>
      </c>
    </row>
    <row r="7" spans="1:8" x14ac:dyDescent="0.25">
      <c r="C7" t="s">
        <v>285</v>
      </c>
    </row>
    <row r="8" spans="1:8" x14ac:dyDescent="0.25">
      <c r="C8" t="s">
        <v>286</v>
      </c>
    </row>
    <row r="9" spans="1:8" x14ac:dyDescent="0.25">
      <c r="C9" t="s">
        <v>287</v>
      </c>
    </row>
    <row r="10" spans="1:8" ht="15.75" x14ac:dyDescent="0.25">
      <c r="A10" s="4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10" t="s">
        <v>12</v>
      </c>
      <c r="H10" s="12" t="s">
        <v>13</v>
      </c>
    </row>
    <row r="11" spans="1:8" ht="15.75" x14ac:dyDescent="0.25">
      <c r="A11" s="5"/>
      <c r="B11" s="8"/>
      <c r="C11" s="8"/>
      <c r="D11" s="8"/>
      <c r="E11" s="8"/>
      <c r="F11" s="8"/>
      <c r="G11" s="11"/>
      <c r="H11" s="13"/>
    </row>
    <row r="12" spans="1:8" ht="15.75" x14ac:dyDescent="0.25">
      <c r="A12" s="5"/>
      <c r="B12" s="8"/>
      <c r="C12" s="8" t="s">
        <v>14</v>
      </c>
      <c r="D12" s="8"/>
      <c r="E12" s="8"/>
      <c r="F12" s="8"/>
      <c r="G12" s="11"/>
      <c r="H12" s="13"/>
    </row>
    <row r="13" spans="1:8" ht="15.75" x14ac:dyDescent="0.25">
      <c r="A13" s="5"/>
      <c r="B13" s="8"/>
      <c r="C13" s="8" t="s">
        <v>15</v>
      </c>
      <c r="D13" s="8" t="s">
        <v>104</v>
      </c>
      <c r="E13" s="8" t="s">
        <v>104</v>
      </c>
      <c r="F13" s="8" t="s">
        <v>104</v>
      </c>
      <c r="G13" s="11" t="s">
        <v>104</v>
      </c>
      <c r="H13" s="13" t="s">
        <v>104</v>
      </c>
    </row>
    <row r="14" spans="1:8" ht="15.75" x14ac:dyDescent="0.25">
      <c r="A14" s="5"/>
      <c r="B14" s="8"/>
      <c r="C14" s="8" t="s">
        <v>102</v>
      </c>
      <c r="D14" s="8"/>
      <c r="E14" s="8"/>
      <c r="F14" s="8"/>
      <c r="G14" s="11">
        <f>SUM(G13:G13)</f>
        <v>0</v>
      </c>
      <c r="H14" s="14">
        <f>SUM(H13:H13)</f>
        <v>0</v>
      </c>
    </row>
    <row r="15" spans="1:8" ht="15.75" x14ac:dyDescent="0.25">
      <c r="A15" s="5"/>
      <c r="B15" s="8"/>
      <c r="C15" s="8"/>
      <c r="D15" s="8"/>
      <c r="E15" s="8"/>
      <c r="F15" s="8"/>
      <c r="G15" s="11"/>
      <c r="H15" s="13"/>
    </row>
    <row r="16" spans="1:8" ht="15.75" x14ac:dyDescent="0.25">
      <c r="A16" s="5"/>
      <c r="B16" s="8"/>
      <c r="C16" s="8" t="s">
        <v>103</v>
      </c>
      <c r="D16" s="8" t="s">
        <v>104</v>
      </c>
      <c r="E16" s="8" t="s">
        <v>104</v>
      </c>
      <c r="F16" s="8" t="s">
        <v>104</v>
      </c>
      <c r="G16" s="11" t="s">
        <v>104</v>
      </c>
      <c r="H16" s="13" t="s">
        <v>104</v>
      </c>
    </row>
    <row r="17" spans="1:8" ht="15.75" x14ac:dyDescent="0.25">
      <c r="A17" s="5"/>
      <c r="B17" s="8"/>
      <c r="C17" s="8" t="s">
        <v>102</v>
      </c>
      <c r="D17" s="8"/>
      <c r="E17" s="8"/>
      <c r="F17" s="8"/>
      <c r="G17" s="11">
        <f>SUM(G16:G16)</f>
        <v>0</v>
      </c>
      <c r="H17" s="14">
        <f>SUM(H16:H16)</f>
        <v>0</v>
      </c>
    </row>
    <row r="18" spans="1:8" ht="15.75" x14ac:dyDescent="0.25">
      <c r="A18" s="5"/>
      <c r="B18" s="8"/>
      <c r="C18" s="8" t="s">
        <v>105</v>
      </c>
      <c r="D18" s="8"/>
      <c r="E18" s="8"/>
      <c r="F18" s="8"/>
      <c r="G18" s="15">
        <f>SUM(G14,G17)</f>
        <v>0</v>
      </c>
      <c r="H18" s="15">
        <f>SUM(H14,H17)</f>
        <v>0</v>
      </c>
    </row>
    <row r="19" spans="1:8" ht="15.75" x14ac:dyDescent="0.25">
      <c r="A19" s="5"/>
      <c r="B19" s="8"/>
      <c r="C19" s="8"/>
      <c r="D19" s="8"/>
      <c r="E19" s="8"/>
      <c r="F19" s="8"/>
      <c r="G19" s="11"/>
      <c r="H19" s="13"/>
    </row>
    <row r="20" spans="1:8" ht="15.75" x14ac:dyDescent="0.25">
      <c r="A20" s="5"/>
      <c r="B20" s="8"/>
      <c r="C20" s="8" t="s">
        <v>106</v>
      </c>
      <c r="D20" s="8"/>
      <c r="E20" s="8"/>
      <c r="F20" s="8"/>
      <c r="G20" s="11"/>
      <c r="H20" s="13"/>
    </row>
    <row r="21" spans="1:8" ht="15.75" x14ac:dyDescent="0.25">
      <c r="A21" s="5"/>
      <c r="B21" s="8"/>
      <c r="C21" s="8" t="s">
        <v>107</v>
      </c>
      <c r="D21" s="8" t="s">
        <v>104</v>
      </c>
      <c r="E21" s="8" t="s">
        <v>104</v>
      </c>
      <c r="F21" s="8" t="s">
        <v>104</v>
      </c>
      <c r="G21" s="11" t="s">
        <v>104</v>
      </c>
      <c r="H21" s="13" t="s">
        <v>104</v>
      </c>
    </row>
    <row r="22" spans="1:8" ht="15.75" x14ac:dyDescent="0.25">
      <c r="A22" s="5"/>
      <c r="B22" s="8"/>
      <c r="C22" s="8" t="s">
        <v>102</v>
      </c>
      <c r="D22" s="8"/>
      <c r="E22" s="8"/>
      <c r="F22" s="8"/>
      <c r="G22" s="11">
        <f>SUM(G21:G21)</f>
        <v>0</v>
      </c>
      <c r="H22" s="14">
        <f>SUM(H21:H21)</f>
        <v>0</v>
      </c>
    </row>
    <row r="23" spans="1:8" ht="15.75" x14ac:dyDescent="0.25">
      <c r="A23" s="5"/>
      <c r="B23" s="8"/>
      <c r="C23" s="8"/>
      <c r="D23" s="8"/>
      <c r="E23" s="8"/>
      <c r="F23" s="8"/>
      <c r="G23" s="11"/>
      <c r="H23" s="13"/>
    </row>
    <row r="24" spans="1:8" ht="15.75" x14ac:dyDescent="0.25">
      <c r="A24" s="5"/>
      <c r="B24" s="8"/>
      <c r="C24" s="8" t="s">
        <v>113</v>
      </c>
      <c r="D24" s="8" t="s">
        <v>104</v>
      </c>
      <c r="E24" s="8" t="s">
        <v>104</v>
      </c>
      <c r="F24" s="8" t="s">
        <v>104</v>
      </c>
      <c r="G24" s="11" t="s">
        <v>104</v>
      </c>
      <c r="H24" s="13" t="s">
        <v>104</v>
      </c>
    </row>
    <row r="25" spans="1:8" ht="15.75" x14ac:dyDescent="0.25">
      <c r="A25" s="5"/>
      <c r="B25" s="8"/>
      <c r="C25" s="8" t="s">
        <v>102</v>
      </c>
      <c r="D25" s="8"/>
      <c r="E25" s="8"/>
      <c r="F25" s="8"/>
      <c r="G25" s="11">
        <f>SUM(G24:G24)</f>
        <v>0</v>
      </c>
      <c r="H25" s="14">
        <f>SUM(H24:H24)</f>
        <v>0</v>
      </c>
    </row>
    <row r="26" spans="1:8" ht="15.75" x14ac:dyDescent="0.25">
      <c r="A26" s="5"/>
      <c r="B26" s="8"/>
      <c r="C26" s="8" t="s">
        <v>105</v>
      </c>
      <c r="D26" s="8"/>
      <c r="E26" s="8"/>
      <c r="F26" s="8"/>
      <c r="G26" s="15">
        <f>SUM(G22,G25)</f>
        <v>0</v>
      </c>
      <c r="H26" s="15">
        <f>SUM(H22,H25)</f>
        <v>0</v>
      </c>
    </row>
    <row r="27" spans="1:8" ht="15.75" x14ac:dyDescent="0.25">
      <c r="A27" s="5"/>
      <c r="B27" s="8"/>
      <c r="C27" s="8"/>
      <c r="D27" s="8"/>
      <c r="E27" s="8"/>
      <c r="F27" s="8"/>
      <c r="G27" s="11"/>
      <c r="H27" s="13"/>
    </row>
    <row r="28" spans="1:8" ht="15.75" x14ac:dyDescent="0.25">
      <c r="A28" s="5"/>
      <c r="B28" s="8"/>
      <c r="C28" s="8" t="s">
        <v>114</v>
      </c>
      <c r="D28" s="8"/>
      <c r="E28" s="8"/>
      <c r="F28" s="8"/>
      <c r="G28" s="11"/>
      <c r="H28" s="13"/>
    </row>
    <row r="29" spans="1:8" ht="15.75" x14ac:dyDescent="0.25">
      <c r="A29" s="5"/>
      <c r="B29" s="8"/>
      <c r="C29" s="8" t="s">
        <v>115</v>
      </c>
      <c r="D29" s="8" t="s">
        <v>104</v>
      </c>
      <c r="E29" s="8" t="s">
        <v>104</v>
      </c>
      <c r="F29" s="8" t="s">
        <v>104</v>
      </c>
      <c r="G29" s="11" t="s">
        <v>104</v>
      </c>
      <c r="H29" s="13" t="s">
        <v>104</v>
      </c>
    </row>
    <row r="30" spans="1:8" ht="15.75" x14ac:dyDescent="0.25">
      <c r="A30" s="5"/>
      <c r="B30" s="8"/>
      <c r="C30" s="8" t="s">
        <v>102</v>
      </c>
      <c r="D30" s="8"/>
      <c r="E30" s="8"/>
      <c r="F30" s="8"/>
      <c r="G30" s="11">
        <f>SUM(G29:G29)</f>
        <v>0</v>
      </c>
      <c r="H30" s="14">
        <f>SUM(H29:H29)</f>
        <v>0</v>
      </c>
    </row>
    <row r="31" spans="1:8" ht="15.75" x14ac:dyDescent="0.25">
      <c r="A31" s="5"/>
      <c r="B31" s="8"/>
      <c r="C31" s="8"/>
      <c r="D31" s="8"/>
      <c r="E31" s="8"/>
      <c r="F31" s="8"/>
      <c r="G31" s="11"/>
      <c r="H31" s="13"/>
    </row>
    <row r="32" spans="1:8" ht="15.75" x14ac:dyDescent="0.25">
      <c r="A32" s="5"/>
      <c r="B32" s="8"/>
      <c r="C32" s="8" t="s">
        <v>119</v>
      </c>
      <c r="D32" s="8" t="s">
        <v>104</v>
      </c>
      <c r="E32" s="8" t="s">
        <v>104</v>
      </c>
      <c r="F32" s="8" t="s">
        <v>104</v>
      </c>
      <c r="G32" s="11" t="s">
        <v>104</v>
      </c>
      <c r="H32" s="13" t="s">
        <v>104</v>
      </c>
    </row>
    <row r="33" spans="1:8" ht="15.75" x14ac:dyDescent="0.25">
      <c r="A33" s="5"/>
      <c r="B33" s="8"/>
      <c r="C33" s="8" t="s">
        <v>102</v>
      </c>
      <c r="D33" s="8"/>
      <c r="E33" s="8"/>
      <c r="F33" s="8"/>
      <c r="G33" s="11">
        <f>SUM(G32:G32)</f>
        <v>0</v>
      </c>
      <c r="H33" s="14">
        <f>SUM(H32:H32)</f>
        <v>0</v>
      </c>
    </row>
    <row r="34" spans="1:8" ht="15.75" x14ac:dyDescent="0.25">
      <c r="A34" s="5"/>
      <c r="B34" s="8"/>
      <c r="C34" s="8"/>
      <c r="D34" s="8"/>
      <c r="E34" s="8"/>
      <c r="F34" s="8"/>
      <c r="G34" s="11"/>
      <c r="H34" s="13"/>
    </row>
    <row r="35" spans="1:8" ht="15.75" x14ac:dyDescent="0.25">
      <c r="A35" s="5"/>
      <c r="B35" s="8"/>
      <c r="C35" s="8" t="s">
        <v>120</v>
      </c>
      <c r="D35" s="8" t="s">
        <v>104</v>
      </c>
      <c r="E35" s="8" t="s">
        <v>104</v>
      </c>
      <c r="F35" s="8" t="s">
        <v>104</v>
      </c>
      <c r="G35" s="11" t="s">
        <v>104</v>
      </c>
      <c r="H35" s="13" t="s">
        <v>104</v>
      </c>
    </row>
    <row r="36" spans="1:8" ht="15.75" x14ac:dyDescent="0.25">
      <c r="A36" s="5"/>
      <c r="B36" s="8"/>
      <c r="C36" s="8" t="s">
        <v>102</v>
      </c>
      <c r="D36" s="8"/>
      <c r="E36" s="8"/>
      <c r="F36" s="8"/>
      <c r="G36" s="11">
        <f>SUM(G35:G35)</f>
        <v>0</v>
      </c>
      <c r="H36" s="14">
        <f>SUM(H35:H35)</f>
        <v>0</v>
      </c>
    </row>
    <row r="37" spans="1:8" ht="15.75" x14ac:dyDescent="0.25">
      <c r="A37" s="5"/>
      <c r="B37" s="8"/>
      <c r="C37" s="8" t="s">
        <v>105</v>
      </c>
      <c r="D37" s="8"/>
      <c r="E37" s="8"/>
      <c r="F37" s="8"/>
      <c r="G37" s="15">
        <f>SUM(G30,G33,G36)</f>
        <v>0</v>
      </c>
      <c r="H37" s="15">
        <f>SUM(H30,H33,H36)</f>
        <v>0</v>
      </c>
    </row>
    <row r="38" spans="1:8" ht="15.75" x14ac:dyDescent="0.25">
      <c r="A38" s="5"/>
      <c r="B38" s="8"/>
      <c r="C38" s="8"/>
      <c r="D38" s="8"/>
      <c r="E38" s="8"/>
      <c r="F38" s="8"/>
      <c r="G38" s="11"/>
      <c r="H38" s="13"/>
    </row>
    <row r="39" spans="1:8" ht="15.75" x14ac:dyDescent="0.25">
      <c r="A39" s="5"/>
      <c r="B39" s="8"/>
      <c r="C39" s="8" t="s">
        <v>121</v>
      </c>
      <c r="D39" s="8"/>
      <c r="E39" s="8"/>
      <c r="F39" s="8"/>
      <c r="G39" s="11"/>
      <c r="H39" s="13"/>
    </row>
    <row r="40" spans="1:8" ht="15.75" x14ac:dyDescent="0.25">
      <c r="A40" s="5"/>
      <c r="B40" s="8"/>
      <c r="C40" s="8" t="s">
        <v>122</v>
      </c>
      <c r="D40" s="8"/>
      <c r="E40" s="8"/>
      <c r="F40" s="8"/>
      <c r="G40" s="11"/>
      <c r="H40" s="13"/>
    </row>
    <row r="41" spans="1:8" ht="15.75" x14ac:dyDescent="0.25">
      <c r="A41" s="16">
        <v>1</v>
      </c>
      <c r="B41" s="17" t="s">
        <v>288</v>
      </c>
      <c r="C41" s="17" t="s">
        <v>289</v>
      </c>
      <c r="D41" s="17" t="s">
        <v>290</v>
      </c>
      <c r="E41" s="17" t="s">
        <v>18</v>
      </c>
      <c r="F41" s="17">
        <v>500</v>
      </c>
      <c r="G41" s="18">
        <v>2491.4</v>
      </c>
      <c r="H41" s="19">
        <v>7.658328</v>
      </c>
    </row>
    <row r="42" spans="1:8" ht="15.75" x14ac:dyDescent="0.25">
      <c r="A42" s="16">
        <v>2</v>
      </c>
      <c r="B42" s="17" t="s">
        <v>291</v>
      </c>
      <c r="C42" s="17" t="s">
        <v>292</v>
      </c>
      <c r="D42" s="17" t="s">
        <v>290</v>
      </c>
      <c r="E42" s="17" t="s">
        <v>18</v>
      </c>
      <c r="F42" s="17">
        <v>500</v>
      </c>
      <c r="G42" s="18">
        <v>2486.895</v>
      </c>
      <c r="H42" s="19">
        <v>7.6444799999999997</v>
      </c>
    </row>
    <row r="43" spans="1:8" ht="15.75" x14ac:dyDescent="0.25">
      <c r="A43" s="16">
        <v>3</v>
      </c>
      <c r="B43" s="17" t="s">
        <v>293</v>
      </c>
      <c r="C43" s="17" t="s">
        <v>294</v>
      </c>
      <c r="D43" s="17" t="s">
        <v>290</v>
      </c>
      <c r="E43" s="17" t="s">
        <v>18</v>
      </c>
      <c r="F43" s="17">
        <v>500</v>
      </c>
      <c r="G43" s="18">
        <v>2486.0549999999998</v>
      </c>
      <c r="H43" s="19">
        <v>7.6418980000000003</v>
      </c>
    </row>
    <row r="44" spans="1:8" ht="15.75" x14ac:dyDescent="0.25">
      <c r="A44" s="16">
        <v>4</v>
      </c>
      <c r="B44" s="17" t="s">
        <v>295</v>
      </c>
      <c r="C44" s="17" t="s">
        <v>296</v>
      </c>
      <c r="D44" s="17" t="s">
        <v>290</v>
      </c>
      <c r="E44" s="17" t="s">
        <v>18</v>
      </c>
      <c r="F44" s="17">
        <v>500</v>
      </c>
      <c r="G44" s="18">
        <v>2480.3150000000001</v>
      </c>
      <c r="H44" s="19">
        <v>7.6242530000000004</v>
      </c>
    </row>
    <row r="45" spans="1:8" ht="15.75" x14ac:dyDescent="0.25">
      <c r="A45" s="16">
        <v>5</v>
      </c>
      <c r="B45" s="17" t="s">
        <v>297</v>
      </c>
      <c r="C45" s="17" t="s">
        <v>298</v>
      </c>
      <c r="D45" s="17" t="s">
        <v>290</v>
      </c>
      <c r="E45" s="17" t="s">
        <v>18</v>
      </c>
      <c r="F45" s="17">
        <v>500</v>
      </c>
      <c r="G45" s="18">
        <v>2479.1149999999998</v>
      </c>
      <c r="H45" s="19">
        <v>7.620565</v>
      </c>
    </row>
    <row r="46" spans="1:8" ht="15.75" x14ac:dyDescent="0.25">
      <c r="A46" s="16">
        <v>6</v>
      </c>
      <c r="B46" s="17" t="s">
        <v>299</v>
      </c>
      <c r="C46" s="17" t="s">
        <v>300</v>
      </c>
      <c r="D46" s="17" t="s">
        <v>290</v>
      </c>
      <c r="E46" s="17" t="s">
        <v>18</v>
      </c>
      <c r="F46" s="17">
        <v>500</v>
      </c>
      <c r="G46" s="18">
        <v>2478.415</v>
      </c>
      <c r="H46" s="19">
        <v>7.6184130000000003</v>
      </c>
    </row>
    <row r="47" spans="1:8" ht="15.75" x14ac:dyDescent="0.25">
      <c r="A47" s="16">
        <v>7</v>
      </c>
      <c r="B47" s="17" t="s">
        <v>301</v>
      </c>
      <c r="C47" s="17" t="s">
        <v>302</v>
      </c>
      <c r="D47" s="17" t="s">
        <v>290</v>
      </c>
      <c r="E47" s="17" t="s">
        <v>18</v>
      </c>
      <c r="F47" s="17">
        <v>500</v>
      </c>
      <c r="G47" s="18">
        <v>2461.0625</v>
      </c>
      <c r="H47" s="19">
        <v>7.5650729999999999</v>
      </c>
    </row>
    <row r="48" spans="1:8" ht="15.75" x14ac:dyDescent="0.25">
      <c r="A48" s="16">
        <v>8</v>
      </c>
      <c r="B48" s="17" t="s">
        <v>303</v>
      </c>
      <c r="C48" s="17" t="s">
        <v>304</v>
      </c>
      <c r="D48" s="17" t="s">
        <v>290</v>
      </c>
      <c r="E48" s="17" t="s">
        <v>18</v>
      </c>
      <c r="F48" s="17">
        <v>400</v>
      </c>
      <c r="G48" s="18">
        <v>1996.78</v>
      </c>
      <c r="H48" s="19">
        <v>6.1379130000000002</v>
      </c>
    </row>
    <row r="49" spans="1:8" ht="15.75" x14ac:dyDescent="0.25">
      <c r="A49" s="16">
        <v>9</v>
      </c>
      <c r="B49" s="17" t="s">
        <v>305</v>
      </c>
      <c r="C49" s="17" t="s">
        <v>306</v>
      </c>
      <c r="D49" s="17" t="s">
        <v>290</v>
      </c>
      <c r="E49" s="17" t="s">
        <v>18</v>
      </c>
      <c r="F49" s="17">
        <v>400</v>
      </c>
      <c r="G49" s="18">
        <v>1996.1079999999999</v>
      </c>
      <c r="H49" s="19">
        <v>6.1358470000000001</v>
      </c>
    </row>
    <row r="50" spans="1:8" ht="15.75" x14ac:dyDescent="0.25">
      <c r="A50" s="16">
        <v>10</v>
      </c>
      <c r="B50" s="17" t="s">
        <v>307</v>
      </c>
      <c r="C50" s="17" t="s">
        <v>308</v>
      </c>
      <c r="D50" s="17" t="s">
        <v>290</v>
      </c>
      <c r="E50" s="17" t="s">
        <v>18</v>
      </c>
      <c r="F50" s="17">
        <v>200</v>
      </c>
      <c r="G50" s="18">
        <v>991.90599999999995</v>
      </c>
      <c r="H50" s="19">
        <v>3.0490249999999999</v>
      </c>
    </row>
    <row r="51" spans="1:8" ht="15.75" x14ac:dyDescent="0.25">
      <c r="A51" s="5"/>
      <c r="B51" s="8"/>
      <c r="C51" s="8" t="s">
        <v>102</v>
      </c>
      <c r="D51" s="8"/>
      <c r="E51" s="8"/>
      <c r="F51" s="8"/>
      <c r="G51" s="11">
        <f>SUM(G41:G50)</f>
        <v>22348.051499999998</v>
      </c>
      <c r="H51" s="14">
        <f>SUM(H41:H50)</f>
        <v>68.69579499999999</v>
      </c>
    </row>
    <row r="52" spans="1:8" ht="15.75" x14ac:dyDescent="0.25">
      <c r="A52" s="5"/>
      <c r="B52" s="8"/>
      <c r="C52" s="8" t="s">
        <v>105</v>
      </c>
      <c r="D52" s="8"/>
      <c r="E52" s="8"/>
      <c r="F52" s="8"/>
      <c r="G52" s="15">
        <f>SUM(G51)</f>
        <v>22348.051499999998</v>
      </c>
      <c r="H52" s="15">
        <f>SUM(H51)</f>
        <v>68.69579499999999</v>
      </c>
    </row>
    <row r="53" spans="1:8" ht="15.75" x14ac:dyDescent="0.25">
      <c r="A53" s="5"/>
      <c r="B53" s="8"/>
      <c r="C53" s="8"/>
      <c r="D53" s="8"/>
      <c r="E53" s="8"/>
      <c r="F53" s="8"/>
      <c r="G53" s="11"/>
      <c r="H53" s="13"/>
    </row>
    <row r="54" spans="1:8" ht="15.75" x14ac:dyDescent="0.25">
      <c r="A54" s="5"/>
      <c r="B54" s="8"/>
      <c r="C54" s="8" t="s">
        <v>123</v>
      </c>
      <c r="D54" s="8"/>
      <c r="E54" s="8"/>
      <c r="F54" s="8"/>
      <c r="G54" s="11"/>
      <c r="H54" s="13"/>
    </row>
    <row r="55" spans="1:8" ht="15.75" x14ac:dyDescent="0.25">
      <c r="A55" s="5"/>
      <c r="B55" s="8"/>
      <c r="C55" s="8" t="s">
        <v>124</v>
      </c>
      <c r="D55" s="8" t="s">
        <v>104</v>
      </c>
      <c r="E55" s="8" t="s">
        <v>104</v>
      </c>
      <c r="F55" s="8" t="s">
        <v>104</v>
      </c>
      <c r="G55" s="11" t="s">
        <v>104</v>
      </c>
      <c r="H55" s="13" t="s">
        <v>104</v>
      </c>
    </row>
    <row r="56" spans="1:8" ht="15.75" x14ac:dyDescent="0.25">
      <c r="A56" s="5"/>
      <c r="B56" s="8"/>
      <c r="C56" s="8" t="s">
        <v>102</v>
      </c>
      <c r="D56" s="8"/>
      <c r="E56" s="8"/>
      <c r="F56" s="8"/>
      <c r="G56" s="11">
        <f>SUM(G55:G55)</f>
        <v>0</v>
      </c>
      <c r="H56" s="14">
        <f>SUM(H55:H55)</f>
        <v>0</v>
      </c>
    </row>
    <row r="57" spans="1:8" ht="15.75" x14ac:dyDescent="0.25">
      <c r="A57" s="5"/>
      <c r="B57" s="8"/>
      <c r="C57" s="8"/>
      <c r="D57" s="8"/>
      <c r="E57" s="8"/>
      <c r="F57" s="8"/>
      <c r="G57" s="11"/>
      <c r="H57" s="13"/>
    </row>
    <row r="58" spans="1:8" ht="15.75" x14ac:dyDescent="0.25">
      <c r="A58" s="5"/>
      <c r="B58" s="8"/>
      <c r="C58" s="8" t="s">
        <v>125</v>
      </c>
      <c r="D58" s="8"/>
      <c r="E58" s="8"/>
      <c r="F58" s="8"/>
      <c r="G58" s="11"/>
      <c r="H58" s="13"/>
    </row>
    <row r="59" spans="1:8" ht="15.75" x14ac:dyDescent="0.25">
      <c r="A59" s="16">
        <v>11</v>
      </c>
      <c r="B59" s="17" t="s">
        <v>126</v>
      </c>
      <c r="C59" s="17" t="s">
        <v>127</v>
      </c>
      <c r="D59" s="17" t="s">
        <v>128</v>
      </c>
      <c r="E59" s="17" t="s">
        <v>18</v>
      </c>
      <c r="F59" s="17">
        <v>98114.4</v>
      </c>
      <c r="G59" s="18">
        <v>9811.44</v>
      </c>
      <c r="H59" s="19">
        <v>30.159437</v>
      </c>
    </row>
    <row r="60" spans="1:8" ht="15.75" x14ac:dyDescent="0.25">
      <c r="A60" s="5"/>
      <c r="B60" s="8"/>
      <c r="C60" s="8" t="s">
        <v>102</v>
      </c>
      <c r="D60" s="8"/>
      <c r="E60" s="8"/>
      <c r="F60" s="8"/>
      <c r="G60" s="11">
        <f>SUM(G59:G59)</f>
        <v>9811.44</v>
      </c>
      <c r="H60" s="14">
        <f>SUM(H59:H59)</f>
        <v>30.159437</v>
      </c>
    </row>
    <row r="61" spans="1:8" ht="15.75" x14ac:dyDescent="0.25">
      <c r="A61" s="5"/>
      <c r="B61" s="8"/>
      <c r="C61" s="8"/>
      <c r="D61" s="8"/>
      <c r="E61" s="8"/>
      <c r="F61" s="8"/>
      <c r="G61" s="11"/>
      <c r="H61" s="13"/>
    </row>
    <row r="62" spans="1:8" ht="15.75" x14ac:dyDescent="0.25">
      <c r="A62" s="5"/>
      <c r="B62" s="8"/>
      <c r="C62" s="8" t="s">
        <v>129</v>
      </c>
      <c r="D62" s="8"/>
      <c r="E62" s="8"/>
      <c r="F62" s="8"/>
      <c r="G62" s="11"/>
      <c r="H62" s="13"/>
    </row>
    <row r="63" spans="1:8" ht="15.75" x14ac:dyDescent="0.25">
      <c r="A63" s="16">
        <v>12</v>
      </c>
      <c r="B63" s="17" t="s">
        <v>128</v>
      </c>
      <c r="C63" s="17" t="s">
        <v>130</v>
      </c>
      <c r="D63" s="17" t="s">
        <v>128</v>
      </c>
      <c r="E63" s="17" t="s">
        <v>18</v>
      </c>
      <c r="F63" s="17">
        <v>0</v>
      </c>
      <c r="G63" s="18">
        <v>372.41498000000001</v>
      </c>
      <c r="H63" s="19">
        <v>1.144768</v>
      </c>
    </row>
    <row r="64" spans="1:8" ht="15.75" x14ac:dyDescent="0.25">
      <c r="A64" s="5"/>
      <c r="B64" s="8"/>
      <c r="C64" s="8" t="s">
        <v>102</v>
      </c>
      <c r="D64" s="8"/>
      <c r="E64" s="8"/>
      <c r="F64" s="8"/>
      <c r="G64" s="11">
        <f>SUM(G63:G63)</f>
        <v>372.41498000000001</v>
      </c>
      <c r="H64" s="14">
        <f>SUM(H63:H63)</f>
        <v>1.144768</v>
      </c>
    </row>
    <row r="65" spans="1:8" ht="15.75" x14ac:dyDescent="0.25">
      <c r="A65" s="5"/>
      <c r="B65" s="8"/>
      <c r="C65" s="8" t="s">
        <v>105</v>
      </c>
      <c r="D65" s="8"/>
      <c r="E65" s="8"/>
      <c r="F65" s="8"/>
      <c r="G65" s="15">
        <f>SUM(G56,G60,G64)</f>
        <v>10183.85498</v>
      </c>
      <c r="H65" s="15">
        <f>SUM(H56,H60,H64)</f>
        <v>31.304205</v>
      </c>
    </row>
    <row r="66" spans="1:8" ht="15.75" x14ac:dyDescent="0.25">
      <c r="A66" s="6"/>
      <c r="B66" s="9"/>
      <c r="C66" s="9" t="s">
        <v>131</v>
      </c>
      <c r="D66" s="9"/>
      <c r="E66" s="9"/>
      <c r="F66" s="9"/>
      <c r="G66" s="15">
        <f>SUM(G18,G26,G37,G52,G65)</f>
        <v>32531.906479999998</v>
      </c>
      <c r="H66" s="15">
        <f>SUM(H18,H26,H37,H52,H65)</f>
        <v>99.999999999999986</v>
      </c>
    </row>
    <row r="67" spans="1:8" x14ac:dyDescent="0.25">
      <c r="G67" s="3"/>
    </row>
    <row r="68" spans="1:8" x14ac:dyDescent="0.25">
      <c r="C68" t="s">
        <v>479</v>
      </c>
      <c r="D68" t="s">
        <v>505</v>
      </c>
    </row>
    <row r="69" spans="1:8" ht="45" x14ac:dyDescent="0.25">
      <c r="C69" s="31" t="s">
        <v>463</v>
      </c>
      <c r="D69" s="31" t="s">
        <v>480</v>
      </c>
      <c r="E69" s="31" t="s">
        <v>481</v>
      </c>
      <c r="F69" s="31" t="s">
        <v>482</v>
      </c>
      <c r="G69" s="31" t="s">
        <v>483</v>
      </c>
    </row>
    <row r="70" spans="1:8" x14ac:dyDescent="0.25">
      <c r="C70" s="21"/>
      <c r="D70" s="21"/>
      <c r="E70" s="21"/>
      <c r="F70" s="21"/>
      <c r="G70" s="21"/>
    </row>
    <row r="71" spans="1:8" x14ac:dyDescent="0.25">
      <c r="C71" s="21" t="s">
        <v>506</v>
      </c>
      <c r="D71" s="21"/>
      <c r="E71" s="21"/>
      <c r="F71" s="21"/>
      <c r="G71" s="21"/>
    </row>
    <row r="72" spans="1:8" x14ac:dyDescent="0.25">
      <c r="C72" s="21" t="s">
        <v>507</v>
      </c>
      <c r="D72" s="21"/>
      <c r="E72" s="44"/>
      <c r="F72" s="44"/>
      <c r="G72" s="44"/>
    </row>
    <row r="73" spans="1:8" x14ac:dyDescent="0.25">
      <c r="C73" s="21" t="s">
        <v>484</v>
      </c>
      <c r="D73" s="41" t="s">
        <v>478</v>
      </c>
    </row>
    <row r="74" spans="1:8" x14ac:dyDescent="0.25">
      <c r="C74" s="21" t="s">
        <v>485</v>
      </c>
      <c r="D74" s="41" t="s">
        <v>478</v>
      </c>
    </row>
    <row r="75" spans="1:8" x14ac:dyDescent="0.25">
      <c r="C75" s="21" t="s">
        <v>486</v>
      </c>
      <c r="D75" s="41" t="s">
        <v>478</v>
      </c>
    </row>
    <row r="76" spans="1:8" x14ac:dyDescent="0.25">
      <c r="C76" s="21" t="s">
        <v>487</v>
      </c>
      <c r="D76" s="41" t="s">
        <v>478</v>
      </c>
    </row>
    <row r="77" spans="1:8" x14ac:dyDescent="0.25">
      <c r="C77" s="21" t="s">
        <v>488</v>
      </c>
      <c r="D77" s="41" t="s">
        <v>478</v>
      </c>
    </row>
    <row r="78" spans="1:8" x14ac:dyDescent="0.25">
      <c r="G78" s="3"/>
    </row>
    <row r="79" spans="1:8" x14ac:dyDescent="0.25">
      <c r="C79" t="s">
        <v>489</v>
      </c>
      <c r="D79" t="s">
        <v>505</v>
      </c>
      <c r="G79" s="3"/>
    </row>
    <row r="80" spans="1:8" ht="45" x14ac:dyDescent="0.25">
      <c r="C80" s="33" t="s">
        <v>463</v>
      </c>
      <c r="D80" s="31" t="s">
        <v>464</v>
      </c>
      <c r="E80" s="31" t="s">
        <v>465</v>
      </c>
      <c r="F80" s="31" t="s">
        <v>466</v>
      </c>
      <c r="G80" s="31" t="s">
        <v>467</v>
      </c>
    </row>
    <row r="81" spans="3:7" x14ac:dyDescent="0.25">
      <c r="C81" s="21"/>
      <c r="D81" s="21"/>
      <c r="E81" s="25"/>
      <c r="F81" s="22"/>
      <c r="G81" s="24"/>
    </row>
    <row r="82" spans="3:7" x14ac:dyDescent="0.25">
      <c r="C82" s="27" t="s">
        <v>471</v>
      </c>
      <c r="D82" s="28"/>
      <c r="E82" s="28"/>
      <c r="F82" s="28"/>
      <c r="G82" s="24"/>
    </row>
    <row r="83" spans="3:7" ht="32.25" customHeight="1" x14ac:dyDescent="0.25">
      <c r="C83" s="34" t="s">
        <v>472</v>
      </c>
      <c r="D83" s="35"/>
      <c r="E83" s="35"/>
      <c r="F83" s="35"/>
      <c r="G83" s="36"/>
    </row>
    <row r="84" spans="3:7" x14ac:dyDescent="0.25">
      <c r="C84" s="32" t="s">
        <v>473</v>
      </c>
      <c r="D84" s="41" t="s">
        <v>478</v>
      </c>
    </row>
    <row r="85" spans="3:7" x14ac:dyDescent="0.25">
      <c r="C85" s="32" t="s">
        <v>490</v>
      </c>
      <c r="D85" s="41" t="s">
        <v>478</v>
      </c>
    </row>
    <row r="86" spans="3:7" x14ac:dyDescent="0.25">
      <c r="C86" s="32" t="s">
        <v>474</v>
      </c>
      <c r="D86" s="41" t="s">
        <v>478</v>
      </c>
    </row>
    <row r="87" spans="3:7" x14ac:dyDescent="0.25">
      <c r="C87" s="32" t="s">
        <v>475</v>
      </c>
      <c r="D87" s="41" t="s">
        <v>478</v>
      </c>
    </row>
    <row r="88" spans="3:7" x14ac:dyDescent="0.25">
      <c r="C88" s="32" t="s">
        <v>476</v>
      </c>
      <c r="D88" s="41" t="s">
        <v>478</v>
      </c>
    </row>
    <row r="90" spans="3:7" x14ac:dyDescent="0.25">
      <c r="C90" t="s">
        <v>491</v>
      </c>
      <c r="D90" t="s">
        <v>505</v>
      </c>
    </row>
    <row r="91" spans="3:7" ht="30" x14ac:dyDescent="0.25">
      <c r="C91" s="31" t="s">
        <v>492</v>
      </c>
      <c r="D91" s="31" t="s">
        <v>493</v>
      </c>
      <c r="E91" s="31" t="s">
        <v>494</v>
      </c>
      <c r="F91" s="31" t="s">
        <v>495</v>
      </c>
    </row>
    <row r="92" spans="3:7" x14ac:dyDescent="0.25">
      <c r="C92" s="21"/>
      <c r="D92" s="21"/>
      <c r="E92" s="21"/>
      <c r="F92" s="21"/>
    </row>
    <row r="93" spans="3:7" x14ac:dyDescent="0.25">
      <c r="C93" s="21" t="s">
        <v>496</v>
      </c>
      <c r="D93" s="37"/>
      <c r="E93" s="37"/>
      <c r="F93" s="37"/>
    </row>
    <row r="94" spans="3:7" x14ac:dyDescent="0.25">
      <c r="C94" s="32" t="s">
        <v>497</v>
      </c>
      <c r="D94" s="38"/>
      <c r="E94" s="39"/>
      <c r="F94" s="40"/>
    </row>
    <row r="95" spans="3:7" x14ac:dyDescent="0.25">
      <c r="C95" s="21" t="s">
        <v>498</v>
      </c>
      <c r="D95" s="41" t="s">
        <v>478</v>
      </c>
    </row>
    <row r="96" spans="3:7" x14ac:dyDescent="0.25">
      <c r="C96" s="21" t="s">
        <v>499</v>
      </c>
      <c r="D96" s="41" t="s">
        <v>478</v>
      </c>
    </row>
    <row r="97" spans="2:7" x14ac:dyDescent="0.25">
      <c r="C97" s="21" t="s">
        <v>500</v>
      </c>
      <c r="D97" s="41" t="s">
        <v>478</v>
      </c>
    </row>
    <row r="99" spans="2:7" x14ac:dyDescent="0.25">
      <c r="C99" t="s">
        <v>501</v>
      </c>
      <c r="D99" t="s">
        <v>505</v>
      </c>
    </row>
    <row r="100" spans="2:7" ht="45" x14ac:dyDescent="0.25">
      <c r="C100" s="31" t="s">
        <v>492</v>
      </c>
      <c r="D100" s="31" t="s">
        <v>502</v>
      </c>
      <c r="E100" s="31" t="s">
        <v>493</v>
      </c>
      <c r="F100" s="31" t="s">
        <v>494</v>
      </c>
      <c r="G100" s="31" t="s">
        <v>495</v>
      </c>
    </row>
    <row r="101" spans="2:7" x14ac:dyDescent="0.25">
      <c r="C101" s="21"/>
      <c r="D101" s="21"/>
      <c r="E101" s="21"/>
      <c r="F101" s="21"/>
      <c r="G101" s="21"/>
    </row>
    <row r="102" spans="2:7" x14ac:dyDescent="0.25">
      <c r="C102" s="21" t="s">
        <v>503</v>
      </c>
      <c r="D102" s="32"/>
      <c r="E102" s="32"/>
      <c r="F102" s="32"/>
      <c r="G102" s="32"/>
    </row>
    <row r="103" spans="2:7" x14ac:dyDescent="0.25">
      <c r="C103" s="21" t="s">
        <v>504</v>
      </c>
      <c r="D103" s="21"/>
      <c r="E103" s="21"/>
      <c r="F103" s="21"/>
      <c r="G103" s="21"/>
    </row>
    <row r="104" spans="2:7" x14ac:dyDescent="0.25">
      <c r="C104" s="21" t="s">
        <v>498</v>
      </c>
      <c r="D104" s="41" t="s">
        <v>478</v>
      </c>
    </row>
    <row r="105" spans="2:7" x14ac:dyDescent="0.25">
      <c r="C105" s="21" t="s">
        <v>499</v>
      </c>
      <c r="D105" s="41" t="s">
        <v>478</v>
      </c>
    </row>
    <row r="106" spans="2:7" x14ac:dyDescent="0.25">
      <c r="C106" s="21" t="s">
        <v>500</v>
      </c>
      <c r="D106" s="41" t="s">
        <v>478</v>
      </c>
    </row>
    <row r="107" spans="2:7" x14ac:dyDescent="0.25">
      <c r="G107" s="3"/>
    </row>
    <row r="108" spans="2:7" x14ac:dyDescent="0.25">
      <c r="C108" s="20" t="s">
        <v>132</v>
      </c>
      <c r="G108" s="3"/>
    </row>
    <row r="109" spans="2:7" x14ac:dyDescent="0.25">
      <c r="G109" s="3"/>
    </row>
    <row r="110" spans="2:7" x14ac:dyDescent="0.25">
      <c r="B110" t="s">
        <v>133</v>
      </c>
      <c r="C110" t="s">
        <v>134</v>
      </c>
      <c r="G110" s="3"/>
    </row>
    <row r="111" spans="2:7" x14ac:dyDescent="0.25">
      <c r="B111" t="s">
        <v>135</v>
      </c>
      <c r="C111" t="s">
        <v>136</v>
      </c>
      <c r="G111" s="3"/>
    </row>
    <row r="112" spans="2:7" x14ac:dyDescent="0.25">
      <c r="B112" t="s">
        <v>137</v>
      </c>
      <c r="C112" t="s">
        <v>138</v>
      </c>
      <c r="G112" s="3"/>
    </row>
    <row r="113" spans="2:7" x14ac:dyDescent="0.25">
      <c r="C113" t="s">
        <v>309</v>
      </c>
      <c r="G113" s="3"/>
    </row>
    <row r="114" spans="2:7" x14ac:dyDescent="0.25">
      <c r="C114" t="s">
        <v>310</v>
      </c>
      <c r="G114" s="3"/>
    </row>
    <row r="115" spans="2:7" x14ac:dyDescent="0.25">
      <c r="C115" t="s">
        <v>311</v>
      </c>
      <c r="G115" s="3"/>
    </row>
    <row r="116" spans="2:7" x14ac:dyDescent="0.25">
      <c r="C116" t="s">
        <v>312</v>
      </c>
      <c r="G116" s="3"/>
    </row>
    <row r="117" spans="2:7" x14ac:dyDescent="0.25">
      <c r="C117" t="s">
        <v>313</v>
      </c>
      <c r="G117" s="3"/>
    </row>
    <row r="118" spans="2:7" x14ac:dyDescent="0.25">
      <c r="C118" t="s">
        <v>314</v>
      </c>
      <c r="G118" s="3"/>
    </row>
    <row r="119" spans="2:7" x14ac:dyDescent="0.25">
      <c r="C119" t="s">
        <v>315</v>
      </c>
      <c r="G119" s="3"/>
    </row>
    <row r="120" spans="2:7" x14ac:dyDescent="0.25">
      <c r="C120" t="s">
        <v>316</v>
      </c>
      <c r="G120" s="3"/>
    </row>
    <row r="121" spans="2:7" x14ac:dyDescent="0.25">
      <c r="B121" t="s">
        <v>143</v>
      </c>
      <c r="C121" t="s">
        <v>144</v>
      </c>
      <c r="G121" s="3"/>
    </row>
    <row r="122" spans="2:7" x14ac:dyDescent="0.25">
      <c r="C122" t="s">
        <v>317</v>
      </c>
      <c r="G122" s="3"/>
    </row>
    <row r="123" spans="2:7" x14ac:dyDescent="0.25">
      <c r="C123" t="s">
        <v>318</v>
      </c>
      <c r="G123" s="3"/>
    </row>
    <row r="124" spans="2:7" x14ac:dyDescent="0.25">
      <c r="C124" t="s">
        <v>319</v>
      </c>
      <c r="G124" s="3"/>
    </row>
    <row r="125" spans="2:7" x14ac:dyDescent="0.25">
      <c r="C125" t="s">
        <v>320</v>
      </c>
      <c r="G125" s="3"/>
    </row>
    <row r="126" spans="2:7" x14ac:dyDescent="0.25">
      <c r="C126" t="s">
        <v>321</v>
      </c>
      <c r="G126" s="3"/>
    </row>
    <row r="127" spans="2:7" x14ac:dyDescent="0.25">
      <c r="C127" t="s">
        <v>322</v>
      </c>
      <c r="G127" s="3"/>
    </row>
    <row r="128" spans="2:7" x14ac:dyDescent="0.25">
      <c r="C128" t="s">
        <v>323</v>
      </c>
      <c r="G128" s="3"/>
    </row>
    <row r="129" spans="2:7" x14ac:dyDescent="0.25">
      <c r="C129" t="s">
        <v>324</v>
      </c>
      <c r="G129" s="3"/>
    </row>
    <row r="130" spans="2:7" x14ac:dyDescent="0.25">
      <c r="B130" t="s">
        <v>149</v>
      </c>
      <c r="C130" t="s">
        <v>150</v>
      </c>
      <c r="G130" s="3"/>
    </row>
    <row r="131" spans="2:7" x14ac:dyDescent="0.25">
      <c r="C131" t="s">
        <v>325</v>
      </c>
      <c r="G131" s="3"/>
    </row>
    <row r="132" spans="2:7" x14ac:dyDescent="0.25">
      <c r="C132" t="s">
        <v>326</v>
      </c>
      <c r="G132" s="3"/>
    </row>
    <row r="133" spans="2:7" x14ac:dyDescent="0.25">
      <c r="C133" t="s">
        <v>327</v>
      </c>
      <c r="G133" s="3"/>
    </row>
    <row r="134" spans="2:7" x14ac:dyDescent="0.25">
      <c r="C134" t="s">
        <v>151</v>
      </c>
      <c r="G134" s="3"/>
    </row>
    <row r="135" spans="2:7" x14ac:dyDescent="0.25">
      <c r="B135" t="s">
        <v>152</v>
      </c>
      <c r="C135" t="s">
        <v>153</v>
      </c>
      <c r="G135" s="3"/>
    </row>
    <row r="136" spans="2:7" x14ac:dyDescent="0.25">
      <c r="B136" t="s">
        <v>154</v>
      </c>
      <c r="C136" t="s">
        <v>155</v>
      </c>
      <c r="G136" s="3"/>
    </row>
    <row r="137" spans="2:7" x14ac:dyDescent="0.25">
      <c r="B137" t="s">
        <v>156</v>
      </c>
      <c r="C137" t="s">
        <v>461</v>
      </c>
      <c r="G137" s="3"/>
    </row>
    <row r="138" spans="2:7" x14ac:dyDescent="0.25">
      <c r="B138" t="s">
        <v>157</v>
      </c>
      <c r="C138" t="s">
        <v>158</v>
      </c>
      <c r="G138" s="3"/>
    </row>
    <row r="139" spans="2:7" x14ac:dyDescent="0.25">
      <c r="G139" s="3"/>
    </row>
    <row r="140" spans="2:7" x14ac:dyDescent="0.25">
      <c r="G140" s="3"/>
    </row>
  </sheetData>
  <sheetProtection selectLockedCells="1"/>
  <mergeCells count="3">
    <mergeCell ref="C82:F82"/>
    <mergeCell ref="C83:G83"/>
    <mergeCell ref="D93:F9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74" zoomScale="70" zoomScaleNormal="70" workbookViewId="0">
      <selection activeCell="D117" sqref="D117"/>
    </sheetView>
  </sheetViews>
  <sheetFormatPr defaultRowHeight="15" x14ac:dyDescent="0.25"/>
  <cols>
    <col min="1" max="1" width="6.7109375" customWidth="1"/>
    <col min="2" max="2" width="26.85546875" customWidth="1"/>
    <col min="3" max="3" width="66" customWidth="1"/>
    <col min="4" max="4" width="15" customWidth="1"/>
    <col min="5" max="5" width="39.42578125" customWidth="1"/>
    <col min="6" max="6" width="13.28515625" customWidth="1"/>
    <col min="7" max="7" width="21.85546875" customWidth="1"/>
    <col min="8" max="8" width="14.5703125" customWidth="1"/>
  </cols>
  <sheetData>
    <row r="1" spans="1:8" ht="21" x14ac:dyDescent="0.35">
      <c r="C1" s="1" t="s">
        <v>0</v>
      </c>
    </row>
    <row r="2" spans="1:8" ht="21" x14ac:dyDescent="0.35">
      <c r="C2" s="2" t="s">
        <v>328</v>
      </c>
    </row>
    <row r="3" spans="1:8" x14ac:dyDescent="0.25">
      <c r="C3" t="s">
        <v>2</v>
      </c>
    </row>
    <row r="5" spans="1:8" x14ac:dyDescent="0.25">
      <c r="C5" t="s">
        <v>329</v>
      </c>
    </row>
    <row r="6" spans="1:8" x14ac:dyDescent="0.25">
      <c r="C6" t="s">
        <v>330</v>
      </c>
    </row>
    <row r="7" spans="1:8" x14ac:dyDescent="0.25">
      <c r="C7" t="s">
        <v>331</v>
      </c>
    </row>
    <row r="8" spans="1:8" ht="15.75" x14ac:dyDescent="0.25">
      <c r="A8" s="4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10" t="s">
        <v>12</v>
      </c>
      <c r="H8" s="12" t="s">
        <v>13</v>
      </c>
    </row>
    <row r="9" spans="1:8" ht="15.75" x14ac:dyDescent="0.25">
      <c r="A9" s="5"/>
      <c r="B9" s="8"/>
      <c r="C9" s="8"/>
      <c r="D9" s="8"/>
      <c r="E9" s="8"/>
      <c r="F9" s="8"/>
      <c r="G9" s="11"/>
      <c r="H9" s="13"/>
    </row>
    <row r="10" spans="1:8" ht="15.75" x14ac:dyDescent="0.25">
      <c r="A10" s="5"/>
      <c r="B10" s="8"/>
      <c r="C10" s="8" t="s">
        <v>14</v>
      </c>
      <c r="D10" s="8"/>
      <c r="E10" s="8"/>
      <c r="F10" s="8"/>
      <c r="G10" s="11"/>
      <c r="H10" s="13"/>
    </row>
    <row r="11" spans="1:8" ht="15.75" x14ac:dyDescent="0.25">
      <c r="A11" s="5"/>
      <c r="B11" s="8"/>
      <c r="C11" s="8" t="s">
        <v>15</v>
      </c>
      <c r="D11" s="8"/>
      <c r="E11" s="8"/>
      <c r="F11" s="8"/>
      <c r="G11" s="11"/>
      <c r="H11" s="13"/>
    </row>
    <row r="12" spans="1:8" ht="15.75" x14ac:dyDescent="0.25">
      <c r="A12" s="16">
        <v>1</v>
      </c>
      <c r="B12" s="17" t="s">
        <v>23</v>
      </c>
      <c r="C12" s="17" t="s">
        <v>24</v>
      </c>
      <c r="D12" s="17" t="s">
        <v>18</v>
      </c>
      <c r="E12" s="17" t="s">
        <v>25</v>
      </c>
      <c r="F12" s="17">
        <v>270135</v>
      </c>
      <c r="G12" s="18">
        <v>614.96232999999995</v>
      </c>
      <c r="H12" s="19">
        <v>8.5768559999999994</v>
      </c>
    </row>
    <row r="13" spans="1:8" ht="15.75" x14ac:dyDescent="0.25">
      <c r="A13" s="16">
        <v>2</v>
      </c>
      <c r="B13" s="17" t="s">
        <v>52</v>
      </c>
      <c r="C13" s="17" t="s">
        <v>53</v>
      </c>
      <c r="D13" s="17" t="s">
        <v>18</v>
      </c>
      <c r="E13" s="17" t="s">
        <v>51</v>
      </c>
      <c r="F13" s="17">
        <v>150000</v>
      </c>
      <c r="G13" s="18">
        <v>610.79999999999995</v>
      </c>
      <c r="H13" s="19">
        <v>8.5188050000000004</v>
      </c>
    </row>
    <row r="14" spans="1:8" ht="15.75" x14ac:dyDescent="0.25">
      <c r="A14" s="16">
        <v>3</v>
      </c>
      <c r="B14" s="17" t="s">
        <v>54</v>
      </c>
      <c r="C14" s="17" t="s">
        <v>55</v>
      </c>
      <c r="D14" s="17" t="s">
        <v>18</v>
      </c>
      <c r="E14" s="17" t="s">
        <v>56</v>
      </c>
      <c r="F14" s="17">
        <v>92600</v>
      </c>
      <c r="G14" s="18">
        <v>556.94269999999995</v>
      </c>
      <c r="H14" s="19">
        <v>7.7676590000000001</v>
      </c>
    </row>
    <row r="15" spans="1:8" ht="15.75" x14ac:dyDescent="0.25">
      <c r="A15" s="16">
        <v>4</v>
      </c>
      <c r="B15" s="17" t="s">
        <v>332</v>
      </c>
      <c r="C15" s="17" t="s">
        <v>333</v>
      </c>
      <c r="D15" s="17" t="s">
        <v>18</v>
      </c>
      <c r="E15" s="17" t="s">
        <v>41</v>
      </c>
      <c r="F15" s="17">
        <v>95000</v>
      </c>
      <c r="G15" s="18">
        <v>555.03750000000002</v>
      </c>
      <c r="H15" s="19">
        <v>7.7410870000000003</v>
      </c>
    </row>
    <row r="16" spans="1:8" ht="15.75" x14ac:dyDescent="0.25">
      <c r="A16" s="16">
        <v>5</v>
      </c>
      <c r="B16" s="17" t="s">
        <v>44</v>
      </c>
      <c r="C16" s="17" t="s">
        <v>45</v>
      </c>
      <c r="D16" s="17" t="s">
        <v>18</v>
      </c>
      <c r="E16" s="17" t="s">
        <v>46</v>
      </c>
      <c r="F16" s="17">
        <v>72500</v>
      </c>
      <c r="G16" s="18">
        <v>491.44125000000003</v>
      </c>
      <c r="H16" s="19">
        <v>6.8541129999999999</v>
      </c>
    </row>
    <row r="17" spans="1:8" ht="15.75" x14ac:dyDescent="0.25">
      <c r="A17" s="16">
        <v>6</v>
      </c>
      <c r="B17" s="17" t="s">
        <v>29</v>
      </c>
      <c r="C17" s="17" t="s">
        <v>30</v>
      </c>
      <c r="D17" s="17" t="s">
        <v>18</v>
      </c>
      <c r="E17" s="17" t="s">
        <v>25</v>
      </c>
      <c r="F17" s="17">
        <v>29799</v>
      </c>
      <c r="G17" s="18">
        <v>466.87583000000001</v>
      </c>
      <c r="H17" s="19">
        <v>6.5114999999999998</v>
      </c>
    </row>
    <row r="18" spans="1:8" ht="15.75" x14ac:dyDescent="0.25">
      <c r="A18" s="16">
        <v>7</v>
      </c>
      <c r="B18" s="17" t="s">
        <v>267</v>
      </c>
      <c r="C18" s="17" t="s">
        <v>268</v>
      </c>
      <c r="D18" s="17" t="s">
        <v>18</v>
      </c>
      <c r="E18" s="17" t="s">
        <v>269</v>
      </c>
      <c r="F18" s="17">
        <v>229500</v>
      </c>
      <c r="G18" s="18">
        <v>447.86925000000002</v>
      </c>
      <c r="H18" s="19">
        <v>6.246416</v>
      </c>
    </row>
    <row r="19" spans="1:8" ht="15.75" x14ac:dyDescent="0.25">
      <c r="A19" s="16">
        <v>8</v>
      </c>
      <c r="B19" s="17" t="s">
        <v>72</v>
      </c>
      <c r="C19" s="17" t="s">
        <v>73</v>
      </c>
      <c r="D19" s="17" t="s">
        <v>18</v>
      </c>
      <c r="E19" s="17" t="s">
        <v>19</v>
      </c>
      <c r="F19" s="17">
        <v>66300</v>
      </c>
      <c r="G19" s="18">
        <v>365.24669999999998</v>
      </c>
      <c r="H19" s="19">
        <v>5.0940820000000002</v>
      </c>
    </row>
    <row r="20" spans="1:8" ht="15.75" x14ac:dyDescent="0.25">
      <c r="A20" s="16">
        <v>9</v>
      </c>
      <c r="B20" s="17" t="s">
        <v>68</v>
      </c>
      <c r="C20" s="17" t="s">
        <v>69</v>
      </c>
      <c r="D20" s="17" t="s">
        <v>18</v>
      </c>
      <c r="E20" s="17" t="s">
        <v>33</v>
      </c>
      <c r="F20" s="17">
        <v>9260</v>
      </c>
      <c r="G20" s="18">
        <v>321.60906</v>
      </c>
      <c r="H20" s="19">
        <v>4.4854690000000002</v>
      </c>
    </row>
    <row r="21" spans="1:8" ht="15.75" x14ac:dyDescent="0.25">
      <c r="A21" s="16">
        <v>10</v>
      </c>
      <c r="B21" s="17" t="s">
        <v>31</v>
      </c>
      <c r="C21" s="17" t="s">
        <v>32</v>
      </c>
      <c r="D21" s="17" t="s">
        <v>18</v>
      </c>
      <c r="E21" s="17" t="s">
        <v>33</v>
      </c>
      <c r="F21" s="17">
        <v>30000</v>
      </c>
      <c r="G21" s="18">
        <v>283.32</v>
      </c>
      <c r="H21" s="19">
        <v>3.9514529999999999</v>
      </c>
    </row>
    <row r="22" spans="1:8" ht="15.75" x14ac:dyDescent="0.25">
      <c r="A22" s="16">
        <v>11</v>
      </c>
      <c r="B22" s="17" t="s">
        <v>334</v>
      </c>
      <c r="C22" s="17" t="s">
        <v>335</v>
      </c>
      <c r="D22" s="17" t="s">
        <v>18</v>
      </c>
      <c r="E22" s="17" t="s">
        <v>22</v>
      </c>
      <c r="F22" s="17">
        <v>320000</v>
      </c>
      <c r="G22" s="18">
        <v>279.2</v>
      </c>
      <c r="H22" s="19">
        <v>3.8939919999999999</v>
      </c>
    </row>
    <row r="23" spans="1:8" ht="15.75" x14ac:dyDescent="0.25">
      <c r="A23" s="16">
        <v>12</v>
      </c>
      <c r="B23" s="17" t="s">
        <v>100</v>
      </c>
      <c r="C23" s="17" t="s">
        <v>101</v>
      </c>
      <c r="D23" s="17" t="s">
        <v>18</v>
      </c>
      <c r="E23" s="17" t="s">
        <v>22</v>
      </c>
      <c r="F23" s="17">
        <v>450100</v>
      </c>
      <c r="G23" s="18">
        <v>263.30849999999998</v>
      </c>
      <c r="H23" s="19">
        <v>3.6723539999999999</v>
      </c>
    </row>
    <row r="24" spans="1:8" ht="15.75" x14ac:dyDescent="0.25">
      <c r="A24" s="16">
        <v>13</v>
      </c>
      <c r="B24" s="17" t="s">
        <v>187</v>
      </c>
      <c r="C24" s="17" t="s">
        <v>188</v>
      </c>
      <c r="D24" s="17" t="s">
        <v>18</v>
      </c>
      <c r="E24" s="17" t="s">
        <v>41</v>
      </c>
      <c r="F24" s="17">
        <v>3640</v>
      </c>
      <c r="G24" s="18">
        <v>215.48617999999999</v>
      </c>
      <c r="H24" s="19">
        <v>3.0053779999999999</v>
      </c>
    </row>
    <row r="25" spans="1:8" ht="15.75" x14ac:dyDescent="0.25">
      <c r="A25" s="16">
        <v>14</v>
      </c>
      <c r="B25" s="17" t="s">
        <v>80</v>
      </c>
      <c r="C25" s="17" t="s">
        <v>81</v>
      </c>
      <c r="D25" s="17" t="s">
        <v>18</v>
      </c>
      <c r="E25" s="17" t="s">
        <v>41</v>
      </c>
      <c r="F25" s="17">
        <v>22050</v>
      </c>
      <c r="G25" s="18">
        <v>192.61777000000001</v>
      </c>
      <c r="H25" s="19">
        <v>2.6864330000000001</v>
      </c>
    </row>
    <row r="26" spans="1:8" ht="15.75" x14ac:dyDescent="0.25">
      <c r="A26" s="16">
        <v>15</v>
      </c>
      <c r="B26" s="17" t="s">
        <v>336</v>
      </c>
      <c r="C26" s="17" t="s">
        <v>337</v>
      </c>
      <c r="D26" s="17" t="s">
        <v>18</v>
      </c>
      <c r="E26" s="17" t="s">
        <v>36</v>
      </c>
      <c r="F26" s="17">
        <v>4500</v>
      </c>
      <c r="G26" s="18">
        <v>97.308000000000007</v>
      </c>
      <c r="H26" s="19">
        <v>1.357151</v>
      </c>
    </row>
    <row r="27" spans="1:8" ht="15.75" x14ac:dyDescent="0.25">
      <c r="A27" s="16">
        <v>16</v>
      </c>
      <c r="B27" s="17" t="s">
        <v>185</v>
      </c>
      <c r="C27" s="17" t="s">
        <v>186</v>
      </c>
      <c r="D27" s="17" t="s">
        <v>18</v>
      </c>
      <c r="E27" s="17" t="s">
        <v>36</v>
      </c>
      <c r="F27" s="17">
        <v>23000</v>
      </c>
      <c r="G27" s="18">
        <v>91.597499999999997</v>
      </c>
      <c r="H27" s="19">
        <v>1.2775069999999999</v>
      </c>
    </row>
    <row r="28" spans="1:8" ht="15.75" x14ac:dyDescent="0.25">
      <c r="A28" s="5"/>
      <c r="B28" s="8"/>
      <c r="C28" s="8" t="s">
        <v>102</v>
      </c>
      <c r="D28" s="8"/>
      <c r="E28" s="8"/>
      <c r="F28" s="8"/>
      <c r="G28" s="11">
        <f>SUM(G12:G27)</f>
        <v>5853.6225699999986</v>
      </c>
      <c r="H28" s="14">
        <f>SUM(H12:H27)</f>
        <v>81.640254999999982</v>
      </c>
    </row>
    <row r="29" spans="1:8" ht="15.75" x14ac:dyDescent="0.25">
      <c r="A29" s="5"/>
      <c r="B29" s="8"/>
      <c r="C29" s="8"/>
      <c r="D29" s="8"/>
      <c r="E29" s="8"/>
      <c r="F29" s="8"/>
      <c r="G29" s="11"/>
      <c r="H29" s="13"/>
    </row>
    <row r="30" spans="1:8" ht="15.75" x14ac:dyDescent="0.25">
      <c r="A30" s="5"/>
      <c r="B30" s="8"/>
      <c r="C30" s="8" t="s">
        <v>103</v>
      </c>
      <c r="D30" s="8" t="s">
        <v>104</v>
      </c>
      <c r="E30" s="8" t="s">
        <v>104</v>
      </c>
      <c r="F30" s="8" t="s">
        <v>104</v>
      </c>
      <c r="G30" s="11" t="s">
        <v>104</v>
      </c>
      <c r="H30" s="13" t="s">
        <v>104</v>
      </c>
    </row>
    <row r="31" spans="1:8" ht="15.75" x14ac:dyDescent="0.25">
      <c r="A31" s="5"/>
      <c r="B31" s="8"/>
      <c r="C31" s="8" t="s">
        <v>102</v>
      </c>
      <c r="D31" s="8"/>
      <c r="E31" s="8"/>
      <c r="F31" s="8"/>
      <c r="G31" s="11">
        <f>SUM(G30:G30)</f>
        <v>0</v>
      </c>
      <c r="H31" s="14">
        <f>SUM(H30:H30)</f>
        <v>0</v>
      </c>
    </row>
    <row r="32" spans="1:8" ht="15.75" x14ac:dyDescent="0.25">
      <c r="A32" s="5"/>
      <c r="B32" s="8"/>
      <c r="C32" s="8" t="s">
        <v>105</v>
      </c>
      <c r="D32" s="8"/>
      <c r="E32" s="8"/>
      <c r="F32" s="8"/>
      <c r="G32" s="15">
        <f>SUM(G28,G31)</f>
        <v>5853.6225699999986</v>
      </c>
      <c r="H32" s="15">
        <f>SUM(H28,H31)</f>
        <v>81.640254999999982</v>
      </c>
    </row>
    <row r="33" spans="1:8" ht="15.75" x14ac:dyDescent="0.25">
      <c r="A33" s="5"/>
      <c r="B33" s="8"/>
      <c r="C33" s="8"/>
      <c r="D33" s="8"/>
      <c r="E33" s="8"/>
      <c r="F33" s="8"/>
      <c r="G33" s="11"/>
      <c r="H33" s="13"/>
    </row>
    <row r="34" spans="1:8" ht="15.75" x14ac:dyDescent="0.25">
      <c r="A34" s="5"/>
      <c r="B34" s="8"/>
      <c r="C34" s="8" t="s">
        <v>106</v>
      </c>
      <c r="D34" s="8"/>
      <c r="E34" s="8"/>
      <c r="F34" s="8"/>
      <c r="G34" s="11"/>
      <c r="H34" s="13"/>
    </row>
    <row r="35" spans="1:8" ht="15.75" x14ac:dyDescent="0.25">
      <c r="A35" s="5"/>
      <c r="B35" s="8"/>
      <c r="C35" s="8" t="s">
        <v>107</v>
      </c>
      <c r="D35" s="8" t="s">
        <v>104</v>
      </c>
      <c r="E35" s="8" t="s">
        <v>104</v>
      </c>
      <c r="F35" s="8" t="s">
        <v>104</v>
      </c>
      <c r="G35" s="11" t="s">
        <v>104</v>
      </c>
      <c r="H35" s="13" t="s">
        <v>104</v>
      </c>
    </row>
    <row r="36" spans="1:8" ht="15.75" x14ac:dyDescent="0.25">
      <c r="A36" s="5"/>
      <c r="B36" s="8"/>
      <c r="C36" s="8" t="s">
        <v>102</v>
      </c>
      <c r="D36" s="8"/>
      <c r="E36" s="8"/>
      <c r="F36" s="8"/>
      <c r="G36" s="11">
        <f>SUM(G35:G35)</f>
        <v>0</v>
      </c>
      <c r="H36" s="14">
        <f>SUM(H35:H35)</f>
        <v>0</v>
      </c>
    </row>
    <row r="37" spans="1:8" ht="15.75" x14ac:dyDescent="0.25">
      <c r="A37" s="5"/>
      <c r="B37" s="8"/>
      <c r="C37" s="8"/>
      <c r="D37" s="8"/>
      <c r="E37" s="8"/>
      <c r="F37" s="8"/>
      <c r="G37" s="11"/>
      <c r="H37" s="13"/>
    </row>
    <row r="38" spans="1:8" ht="15.75" x14ac:dyDescent="0.25">
      <c r="A38" s="5"/>
      <c r="B38" s="8"/>
      <c r="C38" s="8" t="s">
        <v>113</v>
      </c>
      <c r="D38" s="8" t="s">
        <v>104</v>
      </c>
      <c r="E38" s="8" t="s">
        <v>104</v>
      </c>
      <c r="F38" s="8" t="s">
        <v>104</v>
      </c>
      <c r="G38" s="11" t="s">
        <v>104</v>
      </c>
      <c r="H38" s="13" t="s">
        <v>104</v>
      </c>
    </row>
    <row r="39" spans="1:8" ht="15.75" x14ac:dyDescent="0.25">
      <c r="A39" s="5"/>
      <c r="B39" s="8"/>
      <c r="C39" s="8" t="s">
        <v>102</v>
      </c>
      <c r="D39" s="8"/>
      <c r="E39" s="8"/>
      <c r="F39" s="8"/>
      <c r="G39" s="11">
        <f>SUM(G38:G38)</f>
        <v>0</v>
      </c>
      <c r="H39" s="14">
        <f>SUM(H38:H38)</f>
        <v>0</v>
      </c>
    </row>
    <row r="40" spans="1:8" ht="15.75" x14ac:dyDescent="0.25">
      <c r="A40" s="5"/>
      <c r="B40" s="8"/>
      <c r="C40" s="8" t="s">
        <v>105</v>
      </c>
      <c r="D40" s="8"/>
      <c r="E40" s="8"/>
      <c r="F40" s="8"/>
      <c r="G40" s="15">
        <f>SUM(G36,G39)</f>
        <v>0</v>
      </c>
      <c r="H40" s="15">
        <f>SUM(H36,H39)</f>
        <v>0</v>
      </c>
    </row>
    <row r="41" spans="1:8" ht="15.75" x14ac:dyDescent="0.25">
      <c r="A41" s="5"/>
      <c r="B41" s="8"/>
      <c r="C41" s="8"/>
      <c r="D41" s="8"/>
      <c r="E41" s="8"/>
      <c r="F41" s="8"/>
      <c r="G41" s="11"/>
      <c r="H41" s="13"/>
    </row>
    <row r="42" spans="1:8" ht="15.75" x14ac:dyDescent="0.25">
      <c r="A42" s="5"/>
      <c r="B42" s="8"/>
      <c r="C42" s="8" t="s">
        <v>114</v>
      </c>
      <c r="D42" s="8"/>
      <c r="E42" s="8"/>
      <c r="F42" s="8"/>
      <c r="G42" s="11"/>
      <c r="H42" s="13"/>
    </row>
    <row r="43" spans="1:8" ht="15.75" x14ac:dyDescent="0.25">
      <c r="A43" s="5"/>
      <c r="B43" s="8"/>
      <c r="C43" s="8" t="s">
        <v>115</v>
      </c>
      <c r="D43" s="8" t="s">
        <v>104</v>
      </c>
      <c r="E43" s="8" t="s">
        <v>104</v>
      </c>
      <c r="F43" s="8" t="s">
        <v>104</v>
      </c>
      <c r="G43" s="11" t="s">
        <v>104</v>
      </c>
      <c r="H43" s="13" t="s">
        <v>104</v>
      </c>
    </row>
    <row r="44" spans="1:8" ht="15.75" x14ac:dyDescent="0.25">
      <c r="A44" s="5"/>
      <c r="B44" s="8"/>
      <c r="C44" s="8" t="s">
        <v>102</v>
      </c>
      <c r="D44" s="8"/>
      <c r="E44" s="8"/>
      <c r="F44" s="8"/>
      <c r="G44" s="11">
        <f>SUM(G43:G43)</f>
        <v>0</v>
      </c>
      <c r="H44" s="14">
        <f>SUM(H43:H43)</f>
        <v>0</v>
      </c>
    </row>
    <row r="45" spans="1:8" ht="15.75" x14ac:dyDescent="0.25">
      <c r="A45" s="5"/>
      <c r="B45" s="8"/>
      <c r="C45" s="8"/>
      <c r="D45" s="8"/>
      <c r="E45" s="8"/>
      <c r="F45" s="8"/>
      <c r="G45" s="11"/>
      <c r="H45" s="13"/>
    </row>
    <row r="46" spans="1:8" ht="15.75" x14ac:dyDescent="0.25">
      <c r="A46" s="5"/>
      <c r="B46" s="8"/>
      <c r="C46" s="8" t="s">
        <v>119</v>
      </c>
      <c r="D46" s="8" t="s">
        <v>104</v>
      </c>
      <c r="E46" s="8" t="s">
        <v>104</v>
      </c>
      <c r="F46" s="8" t="s">
        <v>104</v>
      </c>
      <c r="G46" s="11" t="s">
        <v>104</v>
      </c>
      <c r="H46" s="13" t="s">
        <v>104</v>
      </c>
    </row>
    <row r="47" spans="1:8" ht="15.75" x14ac:dyDescent="0.25">
      <c r="A47" s="5"/>
      <c r="B47" s="8"/>
      <c r="C47" s="8" t="s">
        <v>102</v>
      </c>
      <c r="D47" s="8"/>
      <c r="E47" s="8"/>
      <c r="F47" s="8"/>
      <c r="G47" s="11">
        <f>SUM(G46:G46)</f>
        <v>0</v>
      </c>
      <c r="H47" s="14">
        <f>SUM(H46:H46)</f>
        <v>0</v>
      </c>
    </row>
    <row r="48" spans="1:8" ht="15.75" x14ac:dyDescent="0.25">
      <c r="A48" s="5"/>
      <c r="B48" s="8"/>
      <c r="C48" s="8"/>
      <c r="D48" s="8"/>
      <c r="E48" s="8"/>
      <c r="F48" s="8"/>
      <c r="G48" s="11"/>
      <c r="H48" s="13"/>
    </row>
    <row r="49" spans="1:8" ht="15.75" x14ac:dyDescent="0.25">
      <c r="A49" s="5"/>
      <c r="B49" s="8"/>
      <c r="C49" s="8" t="s">
        <v>120</v>
      </c>
      <c r="D49" s="8" t="s">
        <v>104</v>
      </c>
      <c r="E49" s="8" t="s">
        <v>104</v>
      </c>
      <c r="F49" s="8" t="s">
        <v>104</v>
      </c>
      <c r="G49" s="11" t="s">
        <v>104</v>
      </c>
      <c r="H49" s="13" t="s">
        <v>104</v>
      </c>
    </row>
    <row r="50" spans="1:8" ht="15.75" x14ac:dyDescent="0.25">
      <c r="A50" s="5"/>
      <c r="B50" s="8"/>
      <c r="C50" s="8" t="s">
        <v>102</v>
      </c>
      <c r="D50" s="8"/>
      <c r="E50" s="8"/>
      <c r="F50" s="8"/>
      <c r="G50" s="11">
        <f>SUM(G49:G49)</f>
        <v>0</v>
      </c>
      <c r="H50" s="14">
        <f>SUM(H49:H49)</f>
        <v>0</v>
      </c>
    </row>
    <row r="51" spans="1:8" ht="15.75" x14ac:dyDescent="0.25">
      <c r="A51" s="5"/>
      <c r="B51" s="8"/>
      <c r="C51" s="8" t="s">
        <v>105</v>
      </c>
      <c r="D51" s="8"/>
      <c r="E51" s="8"/>
      <c r="F51" s="8"/>
      <c r="G51" s="15">
        <f>SUM(G44,G47,G50)</f>
        <v>0</v>
      </c>
      <c r="H51" s="15">
        <f>SUM(H44,H47,H50)</f>
        <v>0</v>
      </c>
    </row>
    <row r="52" spans="1:8" ht="15.75" x14ac:dyDescent="0.25">
      <c r="A52" s="5"/>
      <c r="B52" s="8"/>
      <c r="C52" s="8"/>
      <c r="D52" s="8"/>
      <c r="E52" s="8"/>
      <c r="F52" s="8"/>
      <c r="G52" s="11"/>
      <c r="H52" s="13"/>
    </row>
    <row r="53" spans="1:8" ht="15.75" x14ac:dyDescent="0.25">
      <c r="A53" s="5"/>
      <c r="B53" s="8"/>
      <c r="C53" s="8" t="s">
        <v>121</v>
      </c>
      <c r="D53" s="8"/>
      <c r="E53" s="8"/>
      <c r="F53" s="8"/>
      <c r="G53" s="11"/>
      <c r="H53" s="13"/>
    </row>
    <row r="54" spans="1:8" ht="15.75" x14ac:dyDescent="0.25">
      <c r="A54" s="5"/>
      <c r="B54" s="8"/>
      <c r="C54" s="8" t="s">
        <v>122</v>
      </c>
      <c r="D54" s="8" t="s">
        <v>104</v>
      </c>
      <c r="E54" s="8" t="s">
        <v>104</v>
      </c>
      <c r="F54" s="8" t="s">
        <v>104</v>
      </c>
      <c r="G54" s="11" t="s">
        <v>104</v>
      </c>
      <c r="H54" s="13" t="s">
        <v>104</v>
      </c>
    </row>
    <row r="55" spans="1:8" ht="15.75" x14ac:dyDescent="0.25">
      <c r="A55" s="5"/>
      <c r="B55" s="8"/>
      <c r="C55" s="8" t="s">
        <v>102</v>
      </c>
      <c r="D55" s="8"/>
      <c r="E55" s="8"/>
      <c r="F55" s="8"/>
      <c r="G55" s="11">
        <f>SUM(G54:G54)</f>
        <v>0</v>
      </c>
      <c r="H55" s="14">
        <f>SUM(H54:H54)</f>
        <v>0</v>
      </c>
    </row>
    <row r="56" spans="1:8" ht="15.75" x14ac:dyDescent="0.25">
      <c r="A56" s="5"/>
      <c r="B56" s="8"/>
      <c r="C56" s="8" t="s">
        <v>105</v>
      </c>
      <c r="D56" s="8"/>
      <c r="E56" s="8"/>
      <c r="F56" s="8"/>
      <c r="G56" s="15">
        <f>SUM(G55)</f>
        <v>0</v>
      </c>
      <c r="H56" s="15">
        <f>SUM(H55)</f>
        <v>0</v>
      </c>
    </row>
    <row r="57" spans="1:8" ht="15.75" x14ac:dyDescent="0.25">
      <c r="A57" s="5"/>
      <c r="B57" s="8"/>
      <c r="C57" s="8"/>
      <c r="D57" s="8"/>
      <c r="E57" s="8"/>
      <c r="F57" s="8"/>
      <c r="G57" s="11"/>
      <c r="H57" s="13"/>
    </row>
    <row r="58" spans="1:8" ht="15.75" x14ac:dyDescent="0.25">
      <c r="A58" s="5"/>
      <c r="B58" s="8"/>
      <c r="C58" s="8" t="s">
        <v>123</v>
      </c>
      <c r="D58" s="8"/>
      <c r="E58" s="8"/>
      <c r="F58" s="8"/>
      <c r="G58" s="11"/>
      <c r="H58" s="13"/>
    </row>
    <row r="59" spans="1:8" ht="15.75" x14ac:dyDescent="0.25">
      <c r="A59" s="5"/>
      <c r="B59" s="8"/>
      <c r="C59" s="8" t="s">
        <v>124</v>
      </c>
      <c r="D59" s="8" t="s">
        <v>104</v>
      </c>
      <c r="E59" s="8" t="s">
        <v>104</v>
      </c>
      <c r="F59" s="8" t="s">
        <v>104</v>
      </c>
      <c r="G59" s="11" t="s">
        <v>104</v>
      </c>
      <c r="H59" s="13" t="s">
        <v>104</v>
      </c>
    </row>
    <row r="60" spans="1:8" ht="15.75" x14ac:dyDescent="0.25">
      <c r="A60" s="5"/>
      <c r="B60" s="8"/>
      <c r="C60" s="8" t="s">
        <v>102</v>
      </c>
      <c r="D60" s="8"/>
      <c r="E60" s="8"/>
      <c r="F60" s="8"/>
      <c r="G60" s="11">
        <f>SUM(G59:G59)</f>
        <v>0</v>
      </c>
      <c r="H60" s="14">
        <f>SUM(H59:H59)</f>
        <v>0</v>
      </c>
    </row>
    <row r="61" spans="1:8" ht="15.75" x14ac:dyDescent="0.25">
      <c r="A61" s="5"/>
      <c r="B61" s="8"/>
      <c r="C61" s="8"/>
      <c r="D61" s="8"/>
      <c r="E61" s="8"/>
      <c r="F61" s="8"/>
      <c r="G61" s="11"/>
      <c r="H61" s="13"/>
    </row>
    <row r="62" spans="1:8" ht="15.75" x14ac:dyDescent="0.25">
      <c r="A62" s="5"/>
      <c r="B62" s="8"/>
      <c r="C62" s="8" t="s">
        <v>125</v>
      </c>
      <c r="D62" s="8"/>
      <c r="E62" s="8"/>
      <c r="F62" s="8"/>
      <c r="G62" s="11"/>
      <c r="H62" s="13"/>
    </row>
    <row r="63" spans="1:8" ht="15.75" x14ac:dyDescent="0.25">
      <c r="A63" s="16">
        <v>17</v>
      </c>
      <c r="B63" s="17" t="s">
        <v>126</v>
      </c>
      <c r="C63" s="17" t="s">
        <v>127</v>
      </c>
      <c r="D63" s="17" t="s">
        <v>128</v>
      </c>
      <c r="E63" s="17" t="s">
        <v>18</v>
      </c>
      <c r="F63" s="17">
        <v>17311.599999999999</v>
      </c>
      <c r="G63" s="18">
        <v>1731.16</v>
      </c>
      <c r="H63" s="19">
        <v>24.144423</v>
      </c>
    </row>
    <row r="64" spans="1:8" ht="15.75" x14ac:dyDescent="0.25">
      <c r="A64" s="5"/>
      <c r="B64" s="8"/>
      <c r="C64" s="8" t="s">
        <v>102</v>
      </c>
      <c r="D64" s="8"/>
      <c r="E64" s="8"/>
      <c r="F64" s="8"/>
      <c r="G64" s="11">
        <f>SUM(G63:G63)</f>
        <v>1731.16</v>
      </c>
      <c r="H64" s="14">
        <f>SUM(H63:H63)</f>
        <v>24.144423</v>
      </c>
    </row>
    <row r="65" spans="1:8" ht="15.75" x14ac:dyDescent="0.25">
      <c r="A65" s="5"/>
      <c r="B65" s="8"/>
      <c r="C65" s="8"/>
      <c r="D65" s="8"/>
      <c r="E65" s="8"/>
      <c r="F65" s="8"/>
      <c r="G65" s="11"/>
      <c r="H65" s="13"/>
    </row>
    <row r="66" spans="1:8" ht="15.75" x14ac:dyDescent="0.25">
      <c r="A66" s="5"/>
      <c r="B66" s="8"/>
      <c r="C66" s="8" t="s">
        <v>129</v>
      </c>
      <c r="D66" s="8"/>
      <c r="E66" s="8"/>
      <c r="F66" s="8"/>
      <c r="G66" s="11"/>
      <c r="H66" s="13"/>
    </row>
    <row r="67" spans="1:8" ht="15.75" x14ac:dyDescent="0.25">
      <c r="A67" s="16">
        <v>18</v>
      </c>
      <c r="B67" s="17" t="s">
        <v>128</v>
      </c>
      <c r="C67" s="17" t="s">
        <v>130</v>
      </c>
      <c r="D67" s="17" t="s">
        <v>128</v>
      </c>
      <c r="E67" s="17" t="s">
        <v>18</v>
      </c>
      <c r="F67" s="17">
        <v>0</v>
      </c>
      <c r="G67" s="18">
        <v>-414.76242999999999</v>
      </c>
      <c r="H67" s="19">
        <v>-5.7846760000000002</v>
      </c>
    </row>
    <row r="68" spans="1:8" ht="15.75" x14ac:dyDescent="0.25">
      <c r="A68" s="5"/>
      <c r="B68" s="8"/>
      <c r="C68" s="8" t="s">
        <v>102</v>
      </c>
      <c r="D68" s="8"/>
      <c r="E68" s="8"/>
      <c r="F68" s="8"/>
      <c r="G68" s="11">
        <f>SUM(G67:G67)</f>
        <v>-414.76242999999999</v>
      </c>
      <c r="H68" s="14">
        <f>SUM(H67:H67)</f>
        <v>-5.7846760000000002</v>
      </c>
    </row>
    <row r="69" spans="1:8" ht="15.75" x14ac:dyDescent="0.25">
      <c r="A69" s="5"/>
      <c r="B69" s="8"/>
      <c r="C69" s="8" t="s">
        <v>105</v>
      </c>
      <c r="D69" s="8"/>
      <c r="E69" s="8"/>
      <c r="F69" s="8"/>
      <c r="G69" s="15">
        <f>SUM(G60,G64,G68)</f>
        <v>1316.3975700000001</v>
      </c>
      <c r="H69" s="15">
        <f>SUM(H60,H64,H68)</f>
        <v>18.359746999999999</v>
      </c>
    </row>
    <row r="70" spans="1:8" ht="15.75" x14ac:dyDescent="0.25">
      <c r="A70" s="6"/>
      <c r="B70" s="9"/>
      <c r="C70" s="9" t="s">
        <v>131</v>
      </c>
      <c r="D70" s="9"/>
      <c r="E70" s="9"/>
      <c r="F70" s="9"/>
      <c r="G70" s="15">
        <f>SUM(G32,G40,G51,G56,G69)</f>
        <v>7170.0201399999987</v>
      </c>
      <c r="H70" s="15">
        <f>SUM(H32,H40,H51,H56,H69)</f>
        <v>100.00000199999998</v>
      </c>
    </row>
    <row r="71" spans="1:8" x14ac:dyDescent="0.25">
      <c r="G71" s="3"/>
    </row>
    <row r="72" spans="1:8" x14ac:dyDescent="0.25">
      <c r="C72" t="s">
        <v>479</v>
      </c>
      <c r="D72" t="s">
        <v>505</v>
      </c>
    </row>
    <row r="73" spans="1:8" ht="45" x14ac:dyDescent="0.25">
      <c r="C73" s="31" t="s">
        <v>463</v>
      </c>
      <c r="D73" s="31" t="s">
        <v>480</v>
      </c>
      <c r="E73" s="31" t="s">
        <v>481</v>
      </c>
      <c r="F73" s="31" t="s">
        <v>482</v>
      </c>
      <c r="G73" s="31" t="s">
        <v>483</v>
      </c>
    </row>
    <row r="74" spans="1:8" x14ac:dyDescent="0.25">
      <c r="C74" s="21"/>
      <c r="D74" s="21"/>
      <c r="E74" s="21"/>
      <c r="F74" s="21"/>
      <c r="G74" s="21"/>
    </row>
    <row r="75" spans="1:8" x14ac:dyDescent="0.25">
      <c r="C75" s="21" t="s">
        <v>506</v>
      </c>
      <c r="D75" s="21"/>
      <c r="E75" s="21"/>
      <c r="F75" s="21"/>
      <c r="G75" s="21"/>
    </row>
    <row r="76" spans="1:8" x14ac:dyDescent="0.25">
      <c r="C76" s="21" t="s">
        <v>507</v>
      </c>
      <c r="D76" s="21"/>
      <c r="E76" s="44"/>
      <c r="F76" s="44"/>
      <c r="G76" s="44"/>
    </row>
    <row r="77" spans="1:8" x14ac:dyDescent="0.25">
      <c r="C77" s="21" t="s">
        <v>484</v>
      </c>
      <c r="D77" s="41" t="s">
        <v>478</v>
      </c>
    </row>
    <row r="78" spans="1:8" x14ac:dyDescent="0.25">
      <c r="C78" s="21" t="s">
        <v>485</v>
      </c>
      <c r="D78" s="41" t="s">
        <v>478</v>
      </c>
    </row>
    <row r="79" spans="1:8" x14ac:dyDescent="0.25">
      <c r="C79" s="21" t="s">
        <v>486</v>
      </c>
      <c r="D79" s="41" t="s">
        <v>478</v>
      </c>
    </row>
    <row r="80" spans="1:8" x14ac:dyDescent="0.25">
      <c r="C80" s="21" t="s">
        <v>487</v>
      </c>
      <c r="D80" s="41" t="s">
        <v>478</v>
      </c>
    </row>
    <row r="81" spans="3:7" x14ac:dyDescent="0.25">
      <c r="C81" s="21" t="s">
        <v>488</v>
      </c>
      <c r="D81" s="41" t="s">
        <v>478</v>
      </c>
    </row>
    <row r="82" spans="3:7" x14ac:dyDescent="0.25">
      <c r="G82" s="3"/>
    </row>
    <row r="83" spans="3:7" x14ac:dyDescent="0.25">
      <c r="C83" t="s">
        <v>489</v>
      </c>
      <c r="D83" t="s">
        <v>505</v>
      </c>
      <c r="G83" s="3"/>
    </row>
    <row r="84" spans="3:7" ht="45" x14ac:dyDescent="0.25">
      <c r="C84" s="33" t="s">
        <v>463</v>
      </c>
      <c r="D84" s="31" t="s">
        <v>464</v>
      </c>
      <c r="E84" s="31" t="s">
        <v>465</v>
      </c>
      <c r="F84" s="31" t="s">
        <v>466</v>
      </c>
      <c r="G84" s="31" t="s">
        <v>467</v>
      </c>
    </row>
    <row r="85" spans="3:7" x14ac:dyDescent="0.25">
      <c r="C85" s="21"/>
      <c r="D85" s="21"/>
      <c r="E85" s="25"/>
      <c r="F85" s="22"/>
      <c r="G85" s="24"/>
    </row>
    <row r="86" spans="3:7" x14ac:dyDescent="0.25">
      <c r="C86" s="27" t="s">
        <v>471</v>
      </c>
      <c r="D86" s="28"/>
      <c r="E86" s="28"/>
      <c r="F86" s="28"/>
      <c r="G86" s="24"/>
    </row>
    <row r="87" spans="3:7" ht="32.25" customHeight="1" x14ac:dyDescent="0.25">
      <c r="C87" s="34" t="s">
        <v>472</v>
      </c>
      <c r="D87" s="35"/>
      <c r="E87" s="35"/>
      <c r="F87" s="35"/>
      <c r="G87" s="36"/>
    </row>
    <row r="88" spans="3:7" x14ac:dyDescent="0.25">
      <c r="C88" s="32" t="s">
        <v>473</v>
      </c>
      <c r="D88" s="41" t="s">
        <v>478</v>
      </c>
    </row>
    <row r="89" spans="3:7" x14ac:dyDescent="0.25">
      <c r="C89" s="32" t="s">
        <v>490</v>
      </c>
      <c r="D89" s="41" t="s">
        <v>478</v>
      </c>
    </row>
    <row r="90" spans="3:7" x14ac:dyDescent="0.25">
      <c r="C90" s="32" t="s">
        <v>474</v>
      </c>
      <c r="D90" s="41" t="s">
        <v>478</v>
      </c>
    </row>
    <row r="91" spans="3:7" x14ac:dyDescent="0.25">
      <c r="C91" s="32" t="s">
        <v>475</v>
      </c>
      <c r="D91" s="41" t="s">
        <v>478</v>
      </c>
    </row>
    <row r="92" spans="3:7" x14ac:dyDescent="0.25">
      <c r="C92" s="32" t="s">
        <v>476</v>
      </c>
      <c r="D92" s="41" t="s">
        <v>478</v>
      </c>
    </row>
    <row r="94" spans="3:7" x14ac:dyDescent="0.25">
      <c r="C94" t="s">
        <v>491</v>
      </c>
      <c r="D94" t="s">
        <v>505</v>
      </c>
    </row>
    <row r="95" spans="3:7" ht="30" x14ac:dyDescent="0.25">
      <c r="C95" s="31" t="s">
        <v>492</v>
      </c>
      <c r="D95" s="31" t="s">
        <v>493</v>
      </c>
      <c r="E95" s="31" t="s">
        <v>494</v>
      </c>
      <c r="F95" s="31" t="s">
        <v>495</v>
      </c>
    </row>
    <row r="96" spans="3:7" x14ac:dyDescent="0.25">
      <c r="C96" s="21"/>
      <c r="D96" s="21"/>
      <c r="E96" s="21"/>
      <c r="F96" s="21"/>
    </row>
    <row r="97" spans="3:7" x14ac:dyDescent="0.25">
      <c r="C97" s="21" t="s">
        <v>496</v>
      </c>
      <c r="D97" s="37"/>
      <c r="E97" s="37"/>
      <c r="F97" s="37"/>
    </row>
    <row r="98" spans="3:7" x14ac:dyDescent="0.25">
      <c r="C98" s="32" t="s">
        <v>497</v>
      </c>
      <c r="D98" s="38"/>
      <c r="E98" s="39"/>
      <c r="F98" s="40"/>
    </row>
    <row r="99" spans="3:7" x14ac:dyDescent="0.25">
      <c r="C99" s="21" t="s">
        <v>498</v>
      </c>
      <c r="D99" s="41" t="s">
        <v>478</v>
      </c>
    </row>
    <row r="100" spans="3:7" x14ac:dyDescent="0.25">
      <c r="C100" s="21" t="s">
        <v>499</v>
      </c>
      <c r="D100" s="41" t="s">
        <v>478</v>
      </c>
    </row>
    <row r="101" spans="3:7" x14ac:dyDescent="0.25">
      <c r="C101" s="21" t="s">
        <v>500</v>
      </c>
      <c r="D101" s="41" t="s">
        <v>478</v>
      </c>
    </row>
    <row r="103" spans="3:7" x14ac:dyDescent="0.25">
      <c r="C103" t="s">
        <v>501</v>
      </c>
      <c r="D103" t="s">
        <v>505</v>
      </c>
    </row>
    <row r="104" spans="3:7" ht="45" x14ac:dyDescent="0.25">
      <c r="C104" s="31" t="s">
        <v>492</v>
      </c>
      <c r="D104" s="31" t="s">
        <v>502</v>
      </c>
      <c r="E104" s="31" t="s">
        <v>493</v>
      </c>
      <c r="F104" s="31" t="s">
        <v>494</v>
      </c>
      <c r="G104" s="31" t="s">
        <v>495</v>
      </c>
    </row>
    <row r="105" spans="3:7" x14ac:dyDescent="0.25">
      <c r="C105" s="21"/>
      <c r="D105" s="21"/>
      <c r="E105" s="21"/>
      <c r="F105" s="21"/>
      <c r="G105" s="21"/>
    </row>
    <row r="106" spans="3:7" x14ac:dyDescent="0.25">
      <c r="C106" s="21" t="s">
        <v>503</v>
      </c>
      <c r="D106" s="32"/>
      <c r="E106" s="32"/>
      <c r="F106" s="32"/>
      <c r="G106" s="32"/>
    </row>
    <row r="107" spans="3:7" x14ac:dyDescent="0.25">
      <c r="C107" s="21" t="s">
        <v>504</v>
      </c>
      <c r="D107" s="21"/>
      <c r="E107" s="21"/>
      <c r="F107" s="21"/>
      <c r="G107" s="21"/>
    </row>
    <row r="108" spans="3:7" x14ac:dyDescent="0.25">
      <c r="C108" s="21" t="s">
        <v>498</v>
      </c>
      <c r="D108" s="41" t="s">
        <v>478</v>
      </c>
    </row>
    <row r="109" spans="3:7" x14ac:dyDescent="0.25">
      <c r="C109" s="21" t="s">
        <v>499</v>
      </c>
      <c r="D109" s="41" t="s">
        <v>478</v>
      </c>
    </row>
    <row r="110" spans="3:7" x14ac:dyDescent="0.25">
      <c r="C110" s="21" t="s">
        <v>500</v>
      </c>
      <c r="D110" s="41" t="s">
        <v>478</v>
      </c>
    </row>
    <row r="111" spans="3:7" x14ac:dyDescent="0.25">
      <c r="G111" s="3"/>
    </row>
    <row r="112" spans="3:7" x14ac:dyDescent="0.25">
      <c r="C112" t="s">
        <v>132</v>
      </c>
      <c r="G112" s="3"/>
    </row>
    <row r="113" spans="2:7" x14ac:dyDescent="0.25">
      <c r="G113" s="3"/>
    </row>
    <row r="114" spans="2:7" x14ac:dyDescent="0.25">
      <c r="B114" t="s">
        <v>133</v>
      </c>
      <c r="C114" t="s">
        <v>134</v>
      </c>
      <c r="G114" s="3"/>
    </row>
    <row r="115" spans="2:7" x14ac:dyDescent="0.25">
      <c r="B115" t="s">
        <v>135</v>
      </c>
      <c r="C115" t="s">
        <v>136</v>
      </c>
      <c r="G115" s="3"/>
    </row>
    <row r="116" spans="2:7" x14ac:dyDescent="0.25">
      <c r="B116" t="s">
        <v>137</v>
      </c>
      <c r="C116" t="s">
        <v>138</v>
      </c>
      <c r="G116" s="3"/>
    </row>
    <row r="117" spans="2:7" x14ac:dyDescent="0.25">
      <c r="C117" t="s">
        <v>338</v>
      </c>
      <c r="G117" s="3"/>
    </row>
    <row r="118" spans="2:7" x14ac:dyDescent="0.25">
      <c r="C118" t="s">
        <v>339</v>
      </c>
      <c r="G118" s="3"/>
    </row>
    <row r="119" spans="2:7" x14ac:dyDescent="0.25">
      <c r="C119" t="s">
        <v>340</v>
      </c>
      <c r="G119" s="3"/>
    </row>
    <row r="120" spans="2:7" x14ac:dyDescent="0.25">
      <c r="C120" t="s">
        <v>341</v>
      </c>
      <c r="G120" s="3"/>
    </row>
    <row r="121" spans="2:7" x14ac:dyDescent="0.25">
      <c r="B121" t="s">
        <v>143</v>
      </c>
      <c r="C121" t="s">
        <v>144</v>
      </c>
      <c r="G121" s="3"/>
    </row>
    <row r="122" spans="2:7" x14ac:dyDescent="0.25">
      <c r="C122" t="s">
        <v>342</v>
      </c>
      <c r="G122" s="3"/>
    </row>
    <row r="123" spans="2:7" x14ac:dyDescent="0.25">
      <c r="C123" t="s">
        <v>343</v>
      </c>
      <c r="G123" s="3"/>
    </row>
    <row r="124" spans="2:7" x14ac:dyDescent="0.25">
      <c r="C124" t="s">
        <v>344</v>
      </c>
      <c r="G124" s="3"/>
    </row>
    <row r="125" spans="2:7" x14ac:dyDescent="0.25">
      <c r="C125" t="s">
        <v>345</v>
      </c>
      <c r="G125" s="3"/>
    </row>
    <row r="126" spans="2:7" x14ac:dyDescent="0.25">
      <c r="B126" t="s">
        <v>149</v>
      </c>
      <c r="C126" t="s">
        <v>150</v>
      </c>
      <c r="G126" s="3"/>
    </row>
    <row r="127" spans="2:7" x14ac:dyDescent="0.25">
      <c r="C127" t="s">
        <v>151</v>
      </c>
      <c r="G127" s="3"/>
    </row>
    <row r="128" spans="2:7" x14ac:dyDescent="0.25">
      <c r="B128" t="s">
        <v>152</v>
      </c>
      <c r="C128" t="s">
        <v>153</v>
      </c>
      <c r="G128" s="3"/>
    </row>
    <row r="129" spans="2:7" x14ac:dyDescent="0.25">
      <c r="B129" t="s">
        <v>154</v>
      </c>
      <c r="C129" t="s">
        <v>155</v>
      </c>
      <c r="G129" s="3"/>
    </row>
    <row r="130" spans="2:7" x14ac:dyDescent="0.25">
      <c r="B130" t="s">
        <v>156</v>
      </c>
      <c r="C130" t="s">
        <v>457</v>
      </c>
      <c r="G130" s="3"/>
    </row>
    <row r="131" spans="2:7" x14ac:dyDescent="0.25">
      <c r="B131" t="s">
        <v>157</v>
      </c>
      <c r="C131" t="s">
        <v>158</v>
      </c>
      <c r="G131" s="3"/>
    </row>
    <row r="132" spans="2:7" x14ac:dyDescent="0.25">
      <c r="G132" s="3"/>
    </row>
    <row r="133" spans="2:7" x14ac:dyDescent="0.25">
      <c r="G133" s="3"/>
    </row>
    <row r="134" spans="2:7" x14ac:dyDescent="0.25">
      <c r="G134" s="3"/>
    </row>
    <row r="135" spans="2:7" x14ac:dyDescent="0.25">
      <c r="G135" s="3"/>
    </row>
    <row r="136" spans="2:7" x14ac:dyDescent="0.25">
      <c r="G136" s="3"/>
    </row>
    <row r="137" spans="2:7" x14ac:dyDescent="0.25">
      <c r="G137" s="3"/>
    </row>
    <row r="138" spans="2:7" x14ac:dyDescent="0.25">
      <c r="G138" s="3"/>
    </row>
    <row r="139" spans="2:7" x14ac:dyDescent="0.25">
      <c r="G139" s="3"/>
    </row>
    <row r="140" spans="2:7" x14ac:dyDescent="0.25">
      <c r="G140" s="3"/>
    </row>
  </sheetData>
  <sheetProtection selectLockedCells="1"/>
  <mergeCells count="3">
    <mergeCell ref="C86:F86"/>
    <mergeCell ref="C87:G87"/>
    <mergeCell ref="D97:F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QAF</vt:lpstr>
      <vt:lpstr>QActive</vt:lpstr>
      <vt:lpstr>QCF</vt:lpstr>
      <vt:lpstr>QESG</vt:lpstr>
      <vt:lpstr>QFF</vt:lpstr>
      <vt:lpstr>QIF</vt:lpstr>
      <vt:lpstr>QL&amp;MF</vt:lpstr>
      <vt:lpstr>QLP</vt:lpstr>
      <vt:lpstr>QMCF</vt:lpstr>
      <vt:lpstr>QMAF</vt:lpstr>
      <vt:lpstr>QMQM</vt:lpstr>
      <vt:lpstr>QSCF</vt:lpstr>
      <vt:lpstr>QTP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Mehul Soni</dc:creator>
  <cp:lastModifiedBy>Khushboo Meshri</cp:lastModifiedBy>
  <dcterms:created xsi:type="dcterms:W3CDTF">2021-06-04T09:22:33Z</dcterms:created>
  <dcterms:modified xsi:type="dcterms:W3CDTF">2021-09-15T02:55:26Z</dcterms:modified>
</cp:coreProperties>
</file>